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firstSheet="10" activeTab="18"/>
  </bookViews>
  <sheets>
    <sheet name="05" sheetId="1" state="hidden" r:id="rId1"/>
    <sheet name="05.1" sheetId="2" state="hidden" r:id="rId2"/>
    <sheet name="06" sheetId="3" state="hidden" r:id="rId3"/>
    <sheet name="06,1" sheetId="4" state="hidden" r:id="rId4"/>
    <sheet name="07" sheetId="5" state="hidden" r:id="rId5"/>
    <sheet name="07,1" sheetId="6" state="hidden" r:id="rId6"/>
    <sheet name="10" sheetId="7" state="hidden" r:id="rId7"/>
    <sheet name="10,1" sheetId="8" state="hidden" r:id="rId8"/>
    <sheet name="11" sheetId="9" state="hidden" r:id="rId9"/>
    <sheet name="11,1" sheetId="10" state="hidden" r:id="rId10"/>
    <sheet name="01" sheetId="11" r:id="rId11"/>
    <sheet name="01.1." sheetId="12" r:id="rId12"/>
    <sheet name="01.1.1." sheetId="13" r:id="rId13"/>
    <sheet name="02" sheetId="14" r:id="rId14"/>
    <sheet name="02.1." sheetId="15" r:id="rId15"/>
    <sheet name="02.1.1." sheetId="16" r:id="rId16"/>
    <sheet name="03" sheetId="17" r:id="rId17"/>
    <sheet name="03.1." sheetId="18" r:id="rId18"/>
    <sheet name="03.1.1." sheetId="19" r:id="rId19"/>
  </sheets>
  <definedNames/>
  <calcPr fullCalcOnLoad="1"/>
</workbook>
</file>

<file path=xl/sharedStrings.xml><?xml version="1.0" encoding="utf-8"?>
<sst xmlns="http://schemas.openxmlformats.org/spreadsheetml/2006/main" count="1249" uniqueCount="82">
  <si>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</si>
  <si>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</si>
  <si>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</si>
  <si>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</si>
  <si>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</si>
  <si>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</si>
  <si>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</si>
  <si>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</si>
  <si>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</si>
  <si>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</si>
  <si>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</si>
  <si>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</si>
  <si>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</si>
  <si>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</si>
  <si>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</si>
  <si>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</si>
  <si>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</si>
  <si>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</si>
  <si>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</si>
  <si>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</si>
  <si>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34</t>
  </si>
  <si>
    <t>41</t>
  </si>
  <si>
    <t>100,00</t>
  </si>
  <si>
    <t>Январь 2021.</t>
  </si>
  <si>
    <t>42</t>
  </si>
  <si>
    <t>9 889 285,30</t>
  </si>
  <si>
    <t>8 590 285,30</t>
  </si>
  <si>
    <t>97,62</t>
  </si>
  <si>
    <t>86,86</t>
  </si>
  <si>
    <t>5 526 188,66</t>
  </si>
  <si>
    <t>Февраль 2021.</t>
  </si>
  <si>
    <t>Май 2021.</t>
  </si>
  <si>
    <t>Январь - май 2021 г.</t>
  </si>
  <si>
    <t>19 377 591,72</t>
  </si>
  <si>
    <t>30</t>
  </si>
  <si>
    <t>581 129,86</t>
  </si>
  <si>
    <t>88,24</t>
  </si>
  <si>
    <t>3,00</t>
  </si>
  <si>
    <t>Январь - июнь 2021 г.</t>
  </si>
  <si>
    <t>Июнь 2021.</t>
  </si>
  <si>
    <t>52</t>
  </si>
  <si>
    <t>4 459 519,04</t>
  </si>
  <si>
    <t>Январь - июль 2021 г.</t>
  </si>
  <si>
    <t>Июль 2021.</t>
  </si>
  <si>
    <t>36</t>
  </si>
  <si>
    <t>811 187,99</t>
  </si>
  <si>
    <t>1 384 327,99</t>
  </si>
  <si>
    <t>94,44</t>
  </si>
  <si>
    <t>170,65</t>
  </si>
  <si>
    <t>Август 2021.</t>
  </si>
  <si>
    <t>Сентябрь 2021.</t>
  </si>
  <si>
    <t>Октябрь 2021.</t>
  </si>
  <si>
    <t>Октябрь 2021 г.</t>
  </si>
  <si>
    <t>Ноябрь 2021.</t>
  </si>
  <si>
    <t>Ноябрь 2021 г.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</si>
  <si>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</si>
  <si>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</si>
  <si>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</si>
  <si>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</si>
  <si>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</si>
  <si>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</si>
  <si>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</si>
  <si>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</si>
  <si>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Январь 2023 г.</t>
  </si>
  <si>
    <t>Январь 2023.</t>
  </si>
  <si>
    <t>Февраль 2023.</t>
  </si>
  <si>
    <t>Март 2023.</t>
  </si>
  <si>
    <t>Апрель 2023.</t>
  </si>
  <si>
    <t>Май 2023.</t>
  </si>
  <si>
    <t>Июнь 2023.</t>
  </si>
  <si>
    <t>Июль 2023.</t>
  </si>
  <si>
    <t>Август 2023.</t>
  </si>
  <si>
    <t>Сентябрь 2023.</t>
  </si>
  <si>
    <t>Октябрь 2023.</t>
  </si>
  <si>
    <t>Ноябрь 2023.</t>
  </si>
  <si>
    <t>Декабрь 2023.</t>
  </si>
  <si>
    <t>27</t>
  </si>
  <si>
    <t>4 150 916,90</t>
  </si>
  <si>
    <t>Январь - Февраль 2023 г.</t>
  </si>
  <si>
    <t>Январь - Март 2023 г.</t>
  </si>
  <si>
    <t>43</t>
  </si>
  <si>
    <t>2 796 542,01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</si>
</sst>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4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38" t="s">
        <v>6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38" t="s">
        <v>8</v>
      </c>
      <c r="K4" s="38" t="s">
        <v>0</v>
      </c>
      <c r="L4" s="38" t="s">
        <v>0</v>
      </c>
      <c r="M4" s="38" t="s">
        <v>0</v>
      </c>
      <c r="N4" s="38" t="s">
        <v>9</v>
      </c>
      <c r="O4" s="38" t="s">
        <v>0</v>
      </c>
      <c r="P4" s="38" t="s">
        <v>0</v>
      </c>
      <c r="Q4" s="38" t="s">
        <v>0</v>
      </c>
      <c r="R4" s="38" t="s">
        <v>10</v>
      </c>
      <c r="S4" s="38" t="s">
        <v>0</v>
      </c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customHeight="1">
      <c r="A7" s="6" t="s">
        <v>23</v>
      </c>
      <c r="B7" s="23" t="s">
        <v>24</v>
      </c>
      <c r="C7" s="23" t="s">
        <v>25</v>
      </c>
      <c r="D7" s="23" t="s">
        <v>22</v>
      </c>
      <c r="E7" s="23" t="s">
        <v>22</v>
      </c>
      <c r="F7" s="23" t="s">
        <v>21</v>
      </c>
      <c r="G7" s="23" t="s">
        <v>26</v>
      </c>
      <c r="H7" s="23" t="s">
        <v>27</v>
      </c>
      <c r="I7" s="23" t="s">
        <v>28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30</v>
      </c>
      <c r="B8" s="23" t="s">
        <v>20</v>
      </c>
      <c r="C8" s="23" t="s">
        <v>29</v>
      </c>
      <c r="D8" s="23" t="s">
        <v>22</v>
      </c>
      <c r="E8" s="23" t="s">
        <v>22</v>
      </c>
      <c r="F8" s="23" t="s">
        <v>20</v>
      </c>
      <c r="G8" s="23" t="s">
        <v>29</v>
      </c>
      <c r="H8" s="23" t="s">
        <v>22</v>
      </c>
      <c r="I8" s="23" t="s">
        <v>22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23" t="s">
        <v>20</v>
      </c>
      <c r="S8" s="23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31</v>
      </c>
      <c r="B11" s="2" t="s">
        <v>20</v>
      </c>
      <c r="C11" s="2" t="s">
        <v>33</v>
      </c>
      <c r="D11" s="2" t="s">
        <v>22</v>
      </c>
      <c r="E11" s="2" t="s">
        <v>22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20</v>
      </c>
      <c r="S11" s="8" t="s">
        <v>33</v>
      </c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4">
      <selection activeCell="A49" sqref="A4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9" t="str">
        <f>'11'!B2:S2</f>
        <v>Ноябрь 2021 г.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40" t="s">
        <v>18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40" t="s">
        <v>19</v>
      </c>
      <c r="K4" s="38" t="s">
        <v>0</v>
      </c>
      <c r="L4" s="38" t="s">
        <v>0</v>
      </c>
      <c r="M4" s="38" t="s">
        <v>0</v>
      </c>
      <c r="N4" s="38"/>
      <c r="O4" s="38"/>
      <c r="P4" s="38"/>
      <c r="Q4" s="38"/>
      <c r="R4" s="38"/>
      <c r="S4" s="38"/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8"/>
      <c r="O6" s="18"/>
      <c r="P6" s="19"/>
      <c r="Q6" s="18"/>
      <c r="R6" s="18"/>
      <c r="S6" s="18"/>
    </row>
    <row r="7" spans="1:19" ht="21" customHeight="1" hidden="1" outlineLevel="1">
      <c r="A7" s="6" t="e">
        <f>#REF!</f>
        <v>#REF!</v>
      </c>
      <c r="B7" s="6" t="e">
        <f>#REF!</f>
        <v>#REF!</v>
      </c>
      <c r="C7" s="6" t="e">
        <f>#REF!</f>
        <v>#REF!</v>
      </c>
      <c r="D7" s="14" t="e">
        <f aca="true" t="shared" si="0" ref="D7:E9">B7/B7*100</f>
        <v>#REF!</v>
      </c>
      <c r="E7" s="14" t="e">
        <f t="shared" si="0"/>
        <v>#REF!</v>
      </c>
      <c r="F7" s="6" t="e">
        <f>#REF!</f>
        <v>#REF!</v>
      </c>
      <c r="G7" s="6" t="e">
        <f>#REF!</f>
        <v>#REF!</v>
      </c>
      <c r="H7" s="14" t="e">
        <f>F7/B7*100</f>
        <v>#REF!</v>
      </c>
      <c r="I7" s="14" t="e">
        <f>G7/C7*100</f>
        <v>#REF!</v>
      </c>
      <c r="J7" s="2">
        <v>0</v>
      </c>
      <c r="K7" s="20">
        <v>0</v>
      </c>
      <c r="L7" s="14" t="e">
        <f>J7/F7*100</f>
        <v>#REF!</v>
      </c>
      <c r="M7" s="14" t="e">
        <f>K7/G7*100</f>
        <v>#REF!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e">
        <f>#REF!</f>
        <v>#REF!</v>
      </c>
      <c r="B8" s="2" t="e">
        <f>#REF!</f>
        <v>#REF!</v>
      </c>
      <c r="C8" s="2" t="e">
        <f>#REF!</f>
        <v>#REF!</v>
      </c>
      <c r="D8" s="14" t="e">
        <f t="shared" si="0"/>
        <v>#REF!</v>
      </c>
      <c r="E8" s="14" t="e">
        <f t="shared" si="0"/>
        <v>#REF!</v>
      </c>
      <c r="F8" s="2" t="e">
        <f>#REF!</f>
        <v>#REF!</v>
      </c>
      <c r="G8" s="2" t="e">
        <f>#REF!</f>
        <v>#REF!</v>
      </c>
      <c r="H8" s="14" t="e">
        <f>F8/B8*100</f>
        <v>#REF!</v>
      </c>
      <c r="I8" s="14" t="e">
        <f>G8/C8*100</f>
        <v>#REF!</v>
      </c>
      <c r="J8" s="2" t="e">
        <f>#REF!</f>
        <v>#REF!</v>
      </c>
      <c r="K8" s="2" t="e">
        <f>#REF!</f>
        <v>#REF!</v>
      </c>
      <c r="L8" s="14" t="e">
        <f aca="true" t="shared" si="1" ref="L8:M18">J8/F8*100</f>
        <v>#REF!</v>
      </c>
      <c r="M8" s="14" t="e">
        <f t="shared" si="1"/>
        <v>#REF!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e">
        <f>#REF!</f>
        <v>#REF!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e">
        <f>#REF!</f>
        <v>#REF!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3" t="s">
        <v>40</v>
      </c>
      <c r="G12" s="23" t="s">
        <v>41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'10'!A14</f>
        <v>Август 2021.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2021.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'10'!A16</f>
        <v>Октябрь 2021.</v>
      </c>
      <c r="B16" s="2">
        <f>'10'!B16</f>
        <v>36</v>
      </c>
      <c r="C16" s="2">
        <f>'10'!C16</f>
        <v>5791742.18</v>
      </c>
      <c r="D16" s="14">
        <f t="shared" si="4"/>
        <v>100</v>
      </c>
      <c r="E16" s="14">
        <f t="shared" si="4"/>
        <v>100</v>
      </c>
      <c r="F16" s="2">
        <f>'10'!F16</f>
        <v>36</v>
      </c>
      <c r="G16" s="2">
        <f>'10'!G16</f>
        <v>5791742.18</v>
      </c>
      <c r="H16" s="14">
        <f t="shared" si="3"/>
        <v>100</v>
      </c>
      <c r="I16" s="14">
        <f t="shared" si="3"/>
        <v>100</v>
      </c>
      <c r="J16" s="2">
        <v>0</v>
      </c>
      <c r="K16" s="20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customHeight="1" collapsed="1">
      <c r="A17" s="6" t="str">
        <f>'11'!A17</f>
        <v>Ноябрь 2021.</v>
      </c>
      <c r="B17" s="2">
        <f>'11'!B17</f>
        <v>46</v>
      </c>
      <c r="C17" s="2">
        <f>'11'!C17</f>
        <v>1856586.9900000002</v>
      </c>
      <c r="D17" s="14">
        <f t="shared" si="4"/>
        <v>100</v>
      </c>
      <c r="E17" s="14">
        <f t="shared" si="4"/>
        <v>100</v>
      </c>
      <c r="F17" s="2">
        <f>'11'!F17</f>
        <v>46</v>
      </c>
      <c r="G17" s="2">
        <f>'11'!G17</f>
        <v>1856586.9900000002</v>
      </c>
      <c r="H17" s="14">
        <f t="shared" si="3"/>
        <v>100</v>
      </c>
      <c r="I17" s="14">
        <f t="shared" si="3"/>
        <v>100</v>
      </c>
      <c r="J17" s="2">
        <v>0</v>
      </c>
      <c r="K17" s="20">
        <v>0</v>
      </c>
      <c r="L17" s="14">
        <f t="shared" si="1"/>
        <v>0</v>
      </c>
      <c r="M17" s="14">
        <f t="shared" si="1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 hidden="1" outlineLevel="1">
      <c r="A18" s="6">
        <f>'07'!A18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 t="e">
        <f>SUM(B7:B12)</f>
        <v>#REF!</v>
      </c>
      <c r="C19" s="15"/>
      <c r="D19" s="15"/>
      <c r="E19" s="15"/>
      <c r="F19" s="15" t="e">
        <f>SUM(F7:F12)</f>
        <v>#REF!</v>
      </c>
      <c r="G19" s="15"/>
      <c r="H19" s="15"/>
      <c r="I19" s="15"/>
      <c r="J19" s="15" t="e">
        <f>SUM(J7:J12)</f>
        <v>#REF!</v>
      </c>
      <c r="K19" s="15"/>
      <c r="L19" s="15"/>
      <c r="M19" s="15"/>
      <c r="N19" s="15">
        <f>SUM(N7:N12)</f>
        <v>0</v>
      </c>
      <c r="O19" s="16" t="e">
        <f>N19/B19*100</f>
        <v>#REF!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41" t="s">
        <v>63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38" t="s">
        <v>6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38" t="s">
        <v>8</v>
      </c>
      <c r="K4" s="38" t="s">
        <v>0</v>
      </c>
      <c r="L4" s="38" t="s">
        <v>0</v>
      </c>
      <c r="M4" s="38" t="s">
        <v>0</v>
      </c>
      <c r="N4" s="38" t="s">
        <v>9</v>
      </c>
      <c r="O4" s="38" t="s">
        <v>0</v>
      </c>
      <c r="P4" s="38" t="s">
        <v>0</v>
      </c>
      <c r="Q4" s="38" t="s">
        <v>0</v>
      </c>
      <c r="R4" s="38" t="s">
        <v>10</v>
      </c>
      <c r="S4" s="38" t="s">
        <v>0</v>
      </c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customHeight="1">
      <c r="A7" s="5" t="s">
        <v>64</v>
      </c>
      <c r="B7" s="6" t="s">
        <v>76</v>
      </c>
      <c r="C7" s="6" t="s">
        <v>77</v>
      </c>
      <c r="D7" s="6" t="s">
        <v>22</v>
      </c>
      <c r="E7" s="6" t="s">
        <v>22</v>
      </c>
      <c r="F7" s="6" t="s">
        <v>76</v>
      </c>
      <c r="G7" s="6" t="s">
        <v>77</v>
      </c>
      <c r="H7" s="28">
        <f>F7/B7*100</f>
        <v>100</v>
      </c>
      <c r="I7" s="28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9">
        <v>3439361.4</v>
      </c>
      <c r="P7" s="14">
        <f>N7/B7*100</f>
        <v>62.96296296296296</v>
      </c>
      <c r="Q7" s="14">
        <f>O7/C7*100</f>
        <v>82.85787171504204</v>
      </c>
      <c r="R7" s="6" t="s">
        <v>76</v>
      </c>
      <c r="S7" s="6" t="s">
        <v>77</v>
      </c>
    </row>
    <row r="8" spans="1:19" ht="21" customHeight="1" hidden="1" outlineLevel="1">
      <c r="A8" s="5" t="s">
        <v>65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21" customHeight="1" hidden="1" outlineLevel="1">
      <c r="A9" s="5" t="s">
        <v>66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 hidden="1" outlineLevel="1">
      <c r="A10" s="5" t="s">
        <v>67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 hidden="1" outlineLevel="1">
      <c r="A11" s="5" t="s">
        <v>68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 hidden="1" outlineLevel="1">
      <c r="A12" s="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 hidden="1" outlineLevel="1">
      <c r="A13" s="5" t="s">
        <v>70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 hidden="1" outlineLevel="1">
      <c r="A14" s="5" t="s">
        <v>71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1" customHeight="1" hidden="1" outlineLevel="1">
      <c r="A15" s="5" t="s">
        <v>72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21" customHeight="1" hidden="1" outlineLevel="1">
      <c r="A16" s="5" t="s">
        <v>73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1" customHeight="1" hidden="1" outlineLevel="1">
      <c r="A17" s="5" t="s">
        <v>74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1" customHeight="1" hidden="1" outlineLevel="1">
      <c r="A18" s="5" t="s">
        <v>75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17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9" t="str">
        <f>'01'!B2:S2</f>
        <v>Январь 2023 г.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40" t="s">
        <v>18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40" t="s">
        <v>19</v>
      </c>
      <c r="K4" s="38" t="s">
        <v>0</v>
      </c>
      <c r="L4" s="38" t="s">
        <v>0</v>
      </c>
      <c r="M4" s="38" t="s">
        <v>0</v>
      </c>
      <c r="N4" s="38"/>
      <c r="O4" s="38"/>
      <c r="P4" s="38"/>
      <c r="Q4" s="38"/>
      <c r="R4" s="38"/>
      <c r="S4" s="38"/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8">
        <f>F7/B7*100</f>
        <v>100</v>
      </c>
      <c r="I7" s="28">
        <f>G7/C7*100</f>
        <v>100</v>
      </c>
      <c r="J7" s="2">
        <v>0</v>
      </c>
      <c r="K7" s="20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'01'!A8</f>
        <v>Февраль 2023.</v>
      </c>
      <c r="B8" s="6">
        <f>'01'!B8</f>
        <v>0</v>
      </c>
      <c r="C8" s="6">
        <f>'01'!C8</f>
        <v>0</v>
      </c>
      <c r="D8" s="14" t="e">
        <f>B8/B8*100</f>
        <v>#DIV/0!</v>
      </c>
      <c r="E8" s="14" t="e">
        <f>C8/C8*100</f>
        <v>#DIV/0!</v>
      </c>
      <c r="F8" s="2">
        <v>0</v>
      </c>
      <c r="G8" s="20">
        <v>0</v>
      </c>
      <c r="H8" s="28" t="e">
        <f aca="true" t="shared" si="0" ref="H8:H18">F8/B8*100</f>
        <v>#DIV/0!</v>
      </c>
      <c r="I8" s="28" t="e">
        <f aca="true" t="shared" si="1" ref="I8:I18">G8/C8*100</f>
        <v>#DIV/0!</v>
      </c>
      <c r="J8" s="2">
        <v>0</v>
      </c>
      <c r="K8" s="20">
        <v>0</v>
      </c>
      <c r="L8" s="14" t="e">
        <f aca="true" t="shared" si="2" ref="L8:L18">J8/B8*100</f>
        <v>#DIV/0!</v>
      </c>
      <c r="M8" s="14" t="e">
        <f aca="true" t="shared" si="3" ref="M8:M18">K8/C8*100</f>
        <v>#DIV/0!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4" ref="D9:D17">B9/B9*100</f>
        <v>#DIV/0!</v>
      </c>
      <c r="E9" s="14" t="e">
        <f aca="true" t="shared" si="5" ref="E9:E17">C9/C9*100</f>
        <v>#DIV/0!</v>
      </c>
      <c r="F9" s="2">
        <v>0</v>
      </c>
      <c r="G9" s="20">
        <v>0</v>
      </c>
      <c r="H9" s="28" t="e">
        <f t="shared" si="0"/>
        <v>#DIV/0!</v>
      </c>
      <c r="I9" s="28" t="e">
        <f t="shared" si="1"/>
        <v>#DIV/0!</v>
      </c>
      <c r="J9" s="2">
        <v>0</v>
      </c>
      <c r="K9" s="20">
        <v>0</v>
      </c>
      <c r="L9" s="14" t="e">
        <f t="shared" si="2"/>
        <v>#DIV/0!</v>
      </c>
      <c r="M9" s="14" t="e">
        <f t="shared" si="3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4"/>
        <v>#DIV/0!</v>
      </c>
      <c r="E10" s="14" t="e">
        <f t="shared" si="5"/>
        <v>#DIV/0!</v>
      </c>
      <c r="F10" s="2">
        <v>0</v>
      </c>
      <c r="G10" s="20">
        <v>0</v>
      </c>
      <c r="H10" s="28" t="e">
        <f t="shared" si="0"/>
        <v>#DIV/0!</v>
      </c>
      <c r="I10" s="28" t="e">
        <f t="shared" si="1"/>
        <v>#DIV/0!</v>
      </c>
      <c r="J10" s="2">
        <v>0</v>
      </c>
      <c r="K10" s="20">
        <v>0</v>
      </c>
      <c r="L10" s="14" t="e">
        <f t="shared" si="2"/>
        <v>#DIV/0!</v>
      </c>
      <c r="M10" s="14" t="e">
        <f t="shared" si="3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4"/>
        <v>#DIV/0!</v>
      </c>
      <c r="E11" s="14" t="e">
        <f t="shared" si="5"/>
        <v>#DIV/0!</v>
      </c>
      <c r="F11" s="2">
        <v>0</v>
      </c>
      <c r="G11" s="20">
        <v>0</v>
      </c>
      <c r="H11" s="28" t="e">
        <f t="shared" si="0"/>
        <v>#DIV/0!</v>
      </c>
      <c r="I11" s="28" t="e">
        <f t="shared" si="1"/>
        <v>#DIV/0!</v>
      </c>
      <c r="J11" s="2">
        <v>0</v>
      </c>
      <c r="K11" s="20">
        <v>0</v>
      </c>
      <c r="L11" s="14" t="e">
        <f t="shared" si="2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4"/>
        <v>#DIV/0!</v>
      </c>
      <c r="E12" s="14" t="e">
        <f t="shared" si="5"/>
        <v>#DIV/0!</v>
      </c>
      <c r="F12" s="2">
        <v>0</v>
      </c>
      <c r="G12" s="20">
        <v>0</v>
      </c>
      <c r="H12" s="28" t="e">
        <f t="shared" si="0"/>
        <v>#DIV/0!</v>
      </c>
      <c r="I12" s="28" t="e">
        <f t="shared" si="1"/>
        <v>#DIV/0!</v>
      </c>
      <c r="J12" s="2">
        <v>0</v>
      </c>
      <c r="K12" s="20">
        <v>0</v>
      </c>
      <c r="L12" s="14" t="e">
        <f t="shared" si="2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4"/>
        <v>#DIV/0!</v>
      </c>
      <c r="E13" s="14" t="e">
        <f t="shared" si="5"/>
        <v>#DIV/0!</v>
      </c>
      <c r="F13" s="2">
        <v>0</v>
      </c>
      <c r="G13" s="20">
        <v>0</v>
      </c>
      <c r="H13" s="28" t="e">
        <f t="shared" si="0"/>
        <v>#DIV/0!</v>
      </c>
      <c r="I13" s="28" t="e">
        <f t="shared" si="1"/>
        <v>#DIV/0!</v>
      </c>
      <c r="J13" s="2">
        <v>0</v>
      </c>
      <c r="K13" s="20">
        <v>0</v>
      </c>
      <c r="L13" s="14" t="e">
        <f t="shared" si="2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4"/>
        <v>#DIV/0!</v>
      </c>
      <c r="E14" s="14" t="e">
        <f t="shared" si="5"/>
        <v>#DIV/0!</v>
      </c>
      <c r="F14" s="2">
        <v>0</v>
      </c>
      <c r="G14" s="20">
        <v>0</v>
      </c>
      <c r="H14" s="28" t="e">
        <f t="shared" si="0"/>
        <v>#DIV/0!</v>
      </c>
      <c r="I14" s="28" t="e">
        <f t="shared" si="1"/>
        <v>#DIV/0!</v>
      </c>
      <c r="J14" s="2">
        <v>0</v>
      </c>
      <c r="K14" s="20">
        <v>0</v>
      </c>
      <c r="L14" s="14" t="e">
        <f t="shared" si="2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4"/>
        <v>#DIV/0!</v>
      </c>
      <c r="E15" s="14" t="e">
        <f t="shared" si="5"/>
        <v>#DIV/0!</v>
      </c>
      <c r="F15" s="2">
        <v>0</v>
      </c>
      <c r="G15" s="20">
        <v>0</v>
      </c>
      <c r="H15" s="28" t="e">
        <f t="shared" si="0"/>
        <v>#DIV/0!</v>
      </c>
      <c r="I15" s="28" t="e">
        <f t="shared" si="1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4"/>
        <v>#DIV/0!</v>
      </c>
      <c r="E16" s="14" t="e">
        <f t="shared" si="5"/>
        <v>#DIV/0!</v>
      </c>
      <c r="F16" s="2">
        <v>0</v>
      </c>
      <c r="G16" s="20">
        <v>0</v>
      </c>
      <c r="H16" s="28" t="e">
        <f t="shared" si="0"/>
        <v>#DIV/0!</v>
      </c>
      <c r="I16" s="28" t="e">
        <f t="shared" si="1"/>
        <v>#DIV/0!</v>
      </c>
      <c r="J16" s="2">
        <v>0</v>
      </c>
      <c r="K16" s="20">
        <v>0</v>
      </c>
      <c r="L16" s="14" t="e">
        <f t="shared" si="2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4"/>
        <v>#DIV/0!</v>
      </c>
      <c r="E17" s="14" t="e">
        <f t="shared" si="5"/>
        <v>#DIV/0!</v>
      </c>
      <c r="F17" s="2">
        <v>0</v>
      </c>
      <c r="G17" s="20">
        <v>0</v>
      </c>
      <c r="H17" s="28" t="e">
        <f t="shared" si="0"/>
        <v>#DIV/0!</v>
      </c>
      <c r="I17" s="28" t="e">
        <f t="shared" si="1"/>
        <v>#DIV/0!</v>
      </c>
      <c r="J17" s="2">
        <v>0</v>
      </c>
      <c r="K17" s="20">
        <v>0</v>
      </c>
      <c r="L17" s="14" t="e">
        <f t="shared" si="2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20">
        <v>0</v>
      </c>
      <c r="H18" s="28" t="e">
        <f t="shared" si="0"/>
        <v>#DIV/0!</v>
      </c>
      <c r="I18" s="28" t="e">
        <f t="shared" si="1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7" sqref="B7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4" t="s">
        <v>1</v>
      </c>
      <c r="B1" s="34"/>
      <c r="C1" s="34"/>
      <c r="D1" s="35"/>
      <c r="E1" s="35"/>
      <c r="F1" s="35"/>
      <c r="G1" s="35"/>
      <c r="H1" s="35"/>
      <c r="I1" s="35"/>
      <c r="J1" s="35"/>
      <c r="K1" s="35"/>
    </row>
    <row r="2" spans="1:13" ht="38.25" customHeight="1">
      <c r="A2" s="42" t="s">
        <v>2</v>
      </c>
      <c r="B2" s="42"/>
      <c r="C2" s="42"/>
      <c r="D2" s="39" t="s">
        <v>63</v>
      </c>
      <c r="E2" s="39"/>
      <c r="F2" s="39"/>
      <c r="G2" s="39"/>
      <c r="H2" s="39"/>
      <c r="I2" s="39"/>
      <c r="J2" s="39"/>
      <c r="K2" s="39"/>
      <c r="L2" s="39"/>
      <c r="M2" s="39"/>
    </row>
    <row r="3" spans="1:13" ht="22.5" customHeight="1">
      <c r="A3" s="43" t="s">
        <v>3</v>
      </c>
      <c r="B3" s="43"/>
      <c r="C3" s="43"/>
      <c r="D3" s="37" t="s">
        <v>4</v>
      </c>
      <c r="E3" s="37"/>
      <c r="F3" s="37"/>
      <c r="G3" s="37"/>
      <c r="H3" s="37"/>
      <c r="I3" s="37"/>
      <c r="J3" s="37"/>
      <c r="K3" s="37"/>
      <c r="L3" s="37"/>
      <c r="M3" s="37"/>
    </row>
    <row r="4" spans="1:13" ht="182.25" customHeight="1">
      <c r="A4" s="38" t="s">
        <v>5</v>
      </c>
      <c r="B4" s="40" t="s">
        <v>61</v>
      </c>
      <c r="C4" s="38" t="s">
        <v>0</v>
      </c>
      <c r="D4" s="40" t="s">
        <v>55</v>
      </c>
      <c r="E4" s="38" t="s">
        <v>0</v>
      </c>
      <c r="F4" s="40" t="s">
        <v>56</v>
      </c>
      <c r="G4" s="38" t="s">
        <v>0</v>
      </c>
      <c r="H4" s="40" t="s">
        <v>62</v>
      </c>
      <c r="I4" s="38" t="s">
        <v>0</v>
      </c>
      <c r="J4" s="40" t="s">
        <v>59</v>
      </c>
      <c r="K4" s="38"/>
      <c r="L4" s="40" t="s">
        <v>60</v>
      </c>
      <c r="M4" s="38"/>
    </row>
    <row r="5" spans="1:13" ht="89.25" customHeight="1">
      <c r="A5" s="38" t="s">
        <v>0</v>
      </c>
      <c r="B5" s="26" t="s">
        <v>57</v>
      </c>
      <c r="C5" s="26" t="s">
        <v>58</v>
      </c>
      <c r="D5" s="26" t="s">
        <v>57</v>
      </c>
      <c r="E5" s="26" t="s">
        <v>58</v>
      </c>
      <c r="F5" s="26" t="s">
        <v>57</v>
      </c>
      <c r="G5" s="26" t="s">
        <v>58</v>
      </c>
      <c r="H5" s="26" t="s">
        <v>57</v>
      </c>
      <c r="I5" s="26" t="s">
        <v>58</v>
      </c>
      <c r="J5" s="26" t="s">
        <v>57</v>
      </c>
      <c r="K5" s="26" t="s">
        <v>58</v>
      </c>
      <c r="L5" s="26" t="s">
        <v>57</v>
      </c>
      <c r="M5" s="26" t="s">
        <v>58</v>
      </c>
    </row>
    <row r="6" spans="1:13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18"/>
      <c r="K6" s="18"/>
      <c r="L6" s="18"/>
      <c r="M6" s="18"/>
    </row>
    <row r="7" spans="1:13" ht="21" customHeight="1">
      <c r="A7" s="6" t="str">
        <f>'01'!A7</f>
        <v>Январь 2023.</v>
      </c>
      <c r="B7" s="2" t="str">
        <f>'01'!B7</f>
        <v>27</v>
      </c>
      <c r="C7" s="20" t="str">
        <f>'01'!C7</f>
        <v>4 150 916,90</v>
      </c>
      <c r="D7" s="6"/>
      <c r="E7" s="29"/>
      <c r="F7" s="6"/>
      <c r="G7" s="29"/>
      <c r="H7" s="2" t="str">
        <f>B7</f>
        <v>27</v>
      </c>
      <c r="I7" s="20" t="str">
        <f>C7</f>
        <v>4 150 916,90</v>
      </c>
      <c r="J7" s="6"/>
      <c r="K7" s="30"/>
      <c r="L7" s="6"/>
      <c r="M7" s="29"/>
    </row>
    <row r="8" spans="1:13" ht="21" customHeight="1" hidden="1" outlineLevel="1">
      <c r="A8" s="6" t="str">
        <f>'01'!A8</f>
        <v>Февраль 2023.</v>
      </c>
      <c r="B8" s="2"/>
      <c r="C8" s="20"/>
      <c r="D8" s="6"/>
      <c r="E8" s="29"/>
      <c r="F8" s="6"/>
      <c r="G8" s="29"/>
      <c r="H8" s="6"/>
      <c r="I8" s="29"/>
      <c r="J8" s="6"/>
      <c r="K8" s="29"/>
      <c r="L8" s="6"/>
      <c r="M8" s="29"/>
    </row>
    <row r="9" spans="1:13" ht="21" customHeight="1" hidden="1" outlineLevel="1">
      <c r="A9" s="6" t="str">
        <f>'01'!A9</f>
        <v>Март 2023.</v>
      </c>
      <c r="B9" s="2"/>
      <c r="C9" s="20"/>
      <c r="D9" s="6"/>
      <c r="E9" s="29"/>
      <c r="F9" s="6"/>
      <c r="G9" s="29"/>
      <c r="H9" s="6"/>
      <c r="I9" s="29"/>
      <c r="J9" s="6"/>
      <c r="K9" s="29"/>
      <c r="L9" s="6"/>
      <c r="M9" s="29"/>
    </row>
    <row r="10" spans="1:13" ht="21" customHeight="1" hidden="1" outlineLevel="1">
      <c r="A10" s="6" t="str">
        <f>'01'!A10</f>
        <v>Апрель 2023.</v>
      </c>
      <c r="B10" s="2"/>
      <c r="C10" s="20"/>
      <c r="D10" s="6"/>
      <c r="E10" s="29"/>
      <c r="F10" s="6"/>
      <c r="G10" s="29"/>
      <c r="H10" s="6"/>
      <c r="I10" s="29"/>
      <c r="J10" s="6"/>
      <c r="K10" s="29"/>
      <c r="L10" s="6"/>
      <c r="M10" s="29"/>
    </row>
    <row r="11" spans="1:13" ht="21" customHeight="1" hidden="1" outlineLevel="1">
      <c r="A11" s="6" t="str">
        <f>'01'!A11</f>
        <v>Май 2023.</v>
      </c>
      <c r="B11" s="2"/>
      <c r="C11" s="20"/>
      <c r="D11" s="6"/>
      <c r="E11" s="29"/>
      <c r="F11" s="6"/>
      <c r="G11" s="29"/>
      <c r="H11" s="6"/>
      <c r="I11" s="29"/>
      <c r="J11" s="6"/>
      <c r="K11" s="29"/>
      <c r="L11" s="6"/>
      <c r="M11" s="29"/>
    </row>
    <row r="12" spans="1:13" ht="21" customHeight="1" hidden="1" outlineLevel="1">
      <c r="A12" s="6" t="str">
        <f>'01'!A12</f>
        <v>Июнь 2023.</v>
      </c>
      <c r="B12" s="2"/>
      <c r="C12" s="20"/>
      <c r="D12" s="6"/>
      <c r="E12" s="29"/>
      <c r="F12" s="6"/>
      <c r="G12" s="29"/>
      <c r="H12" s="6"/>
      <c r="I12" s="29"/>
      <c r="J12" s="6"/>
      <c r="K12" s="29"/>
      <c r="L12" s="6"/>
      <c r="M12" s="29"/>
    </row>
    <row r="13" spans="1:13" ht="21" customHeight="1" hidden="1" outlineLevel="1">
      <c r="A13" s="6" t="str">
        <f>'01'!A13</f>
        <v>Июль 2023.</v>
      </c>
      <c r="B13" s="2"/>
      <c r="C13" s="20"/>
      <c r="D13" s="6"/>
      <c r="E13" s="29"/>
      <c r="F13" s="6"/>
      <c r="G13" s="29"/>
      <c r="H13" s="6"/>
      <c r="I13" s="29"/>
      <c r="J13" s="6"/>
      <c r="K13" s="29"/>
      <c r="L13" s="6"/>
      <c r="M13" s="29"/>
    </row>
    <row r="14" spans="1:13" ht="21" customHeight="1" hidden="1" outlineLevel="1">
      <c r="A14" s="6" t="str">
        <f>'01'!A14</f>
        <v>Август 2023.</v>
      </c>
      <c r="B14" s="2"/>
      <c r="C14" s="20"/>
      <c r="D14" s="6"/>
      <c r="E14" s="29"/>
      <c r="F14" s="6"/>
      <c r="G14" s="29"/>
      <c r="H14" s="6"/>
      <c r="I14" s="29"/>
      <c r="J14" s="6"/>
      <c r="K14" s="29"/>
      <c r="L14" s="6"/>
      <c r="M14" s="29"/>
    </row>
    <row r="15" spans="1:13" ht="21" customHeight="1" hidden="1" outlineLevel="1">
      <c r="A15" s="6" t="str">
        <f>'01'!A15</f>
        <v>Сентябрь 2023.</v>
      </c>
      <c r="B15" s="2"/>
      <c r="C15" s="20"/>
      <c r="D15" s="6"/>
      <c r="E15" s="29"/>
      <c r="F15" s="6"/>
      <c r="G15" s="29"/>
      <c r="H15" s="6"/>
      <c r="I15" s="29"/>
      <c r="J15" s="6"/>
      <c r="K15" s="29"/>
      <c r="L15" s="6"/>
      <c r="M15" s="29"/>
    </row>
    <row r="16" spans="1:13" ht="21" customHeight="1" hidden="1" outlineLevel="1">
      <c r="A16" s="6" t="str">
        <f>'01'!A16</f>
        <v>Октябрь 2023.</v>
      </c>
      <c r="B16" s="2"/>
      <c r="C16" s="20"/>
      <c r="D16" s="6"/>
      <c r="E16" s="29"/>
      <c r="F16" s="6"/>
      <c r="G16" s="29"/>
      <c r="H16" s="6"/>
      <c r="I16" s="29"/>
      <c r="J16" s="6"/>
      <c r="K16" s="29"/>
      <c r="L16" s="6"/>
      <c r="M16" s="29"/>
    </row>
    <row r="17" spans="1:13" ht="21" customHeight="1" hidden="1" outlineLevel="1">
      <c r="A17" s="6" t="str">
        <f>'01'!A17</f>
        <v>Ноябрь 2023.</v>
      </c>
      <c r="B17" s="2"/>
      <c r="C17" s="20"/>
      <c r="D17" s="6"/>
      <c r="E17" s="29"/>
      <c r="F17" s="6"/>
      <c r="G17" s="29"/>
      <c r="H17" s="6"/>
      <c r="I17" s="20"/>
      <c r="J17" s="6"/>
      <c r="K17" s="29"/>
      <c r="L17" s="6"/>
      <c r="M17" s="29"/>
    </row>
    <row r="18" spans="1:13" ht="21" customHeight="1" hidden="1" outlineLevel="1">
      <c r="A18" s="6" t="str">
        <f>'01'!A18</f>
        <v>Декабрь 2023.</v>
      </c>
      <c r="B18" s="2"/>
      <c r="C18" s="20"/>
      <c r="D18" s="6"/>
      <c r="E18" s="29"/>
      <c r="F18" s="6"/>
      <c r="G18" s="29"/>
      <c r="H18" s="6"/>
      <c r="I18" s="29"/>
      <c r="J18" s="6"/>
      <c r="K18" s="29"/>
      <c r="L18" s="6"/>
      <c r="M18" s="29"/>
    </row>
    <row r="19" spans="2:11" ht="12.75" collapsed="1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0</v>
      </c>
      <c r="I19" s="15"/>
      <c r="J19" s="15">
        <f>SUM(J7:J12)</f>
        <v>0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F4:G4"/>
    <mergeCell ref="A6:I6"/>
    <mergeCell ref="B4:C4"/>
    <mergeCell ref="A2:C2"/>
    <mergeCell ref="A3:C3"/>
    <mergeCell ref="A1:K1"/>
    <mergeCell ref="D2:M2"/>
    <mergeCell ref="D3:M3"/>
    <mergeCell ref="A4:A5"/>
    <mergeCell ref="D4:E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110" zoomScaleNormal="11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41" t="s">
        <v>78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38" t="s">
        <v>6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38" t="s">
        <v>8</v>
      </c>
      <c r="K4" s="38" t="s">
        <v>0</v>
      </c>
      <c r="L4" s="38" t="s">
        <v>0</v>
      </c>
      <c r="M4" s="38" t="s">
        <v>0</v>
      </c>
      <c r="N4" s="38" t="s">
        <v>9</v>
      </c>
      <c r="O4" s="38" t="s">
        <v>0</v>
      </c>
      <c r="P4" s="38" t="s">
        <v>0</v>
      </c>
      <c r="Q4" s="38" t="s">
        <v>0</v>
      </c>
      <c r="R4" s="38" t="s">
        <v>10</v>
      </c>
      <c r="S4" s="38" t="s">
        <v>0</v>
      </c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customHeight="1">
      <c r="A7" s="5" t="s">
        <v>64</v>
      </c>
      <c r="B7" s="6" t="s">
        <v>76</v>
      </c>
      <c r="C7" s="6" t="s">
        <v>77</v>
      </c>
      <c r="D7" s="6" t="s">
        <v>22</v>
      </c>
      <c r="E7" s="6" t="s">
        <v>22</v>
      </c>
      <c r="F7" s="6" t="s">
        <v>76</v>
      </c>
      <c r="G7" s="6" t="s">
        <v>77</v>
      </c>
      <c r="H7" s="28">
        <f>F7/B7*100</f>
        <v>100</v>
      </c>
      <c r="I7" s="28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9">
        <v>3439361.4</v>
      </c>
      <c r="P7" s="14">
        <f>N7/B7*100</f>
        <v>62.96296296296296</v>
      </c>
      <c r="Q7" s="14">
        <f>O7/C7*100</f>
        <v>82.85787171504204</v>
      </c>
      <c r="R7" s="6" t="s">
        <v>76</v>
      </c>
      <c r="S7" s="6" t="s">
        <v>77</v>
      </c>
    </row>
    <row r="8" spans="1:19" ht="21" customHeight="1">
      <c r="A8" s="5" t="s">
        <v>65</v>
      </c>
      <c r="B8" s="6">
        <v>36</v>
      </c>
      <c r="C8" s="29">
        <v>11003893.31</v>
      </c>
      <c r="D8" s="6" t="s">
        <v>22</v>
      </c>
      <c r="E8" s="6" t="s">
        <v>22</v>
      </c>
      <c r="F8" s="27">
        <v>31</v>
      </c>
      <c r="G8" s="31">
        <v>7102707.47</v>
      </c>
      <c r="H8" s="28">
        <f>F8/B8*100</f>
        <v>86.11111111111111</v>
      </c>
      <c r="I8" s="28">
        <f>G8/C8*100</f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27">
        <v>22</v>
      </c>
      <c r="O8" s="29">
        <v>4193196.05</v>
      </c>
      <c r="P8" s="14">
        <f>N8/B8*100</f>
        <v>61.111111111111114</v>
      </c>
      <c r="Q8" s="14">
        <f>O8/C8*100</f>
        <v>38.10647678844134</v>
      </c>
      <c r="R8" s="6">
        <v>36</v>
      </c>
      <c r="S8" s="29">
        <v>11003893.31</v>
      </c>
    </row>
    <row r="9" spans="1:19" ht="21" customHeight="1" hidden="1" outlineLevel="1">
      <c r="A9" s="5" t="s">
        <v>66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 hidden="1" outlineLevel="1">
      <c r="A10" s="5" t="s">
        <v>67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 hidden="1" outlineLevel="1">
      <c r="A11" s="5" t="s">
        <v>68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 hidden="1" outlineLevel="1">
      <c r="A12" s="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 hidden="1" outlineLevel="1">
      <c r="A13" s="5" t="s">
        <v>70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 hidden="1" outlineLevel="1">
      <c r="A14" s="5" t="s">
        <v>71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1" customHeight="1" hidden="1" outlineLevel="1">
      <c r="A15" s="5" t="s">
        <v>72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21" customHeight="1" hidden="1" outlineLevel="1">
      <c r="A16" s="5" t="s">
        <v>73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1" customHeight="1" hidden="1" outlineLevel="1">
      <c r="A17" s="5" t="s">
        <v>74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1" customHeight="1" hidden="1" outlineLevel="1">
      <c r="A18" s="5" t="s">
        <v>75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39</v>
      </c>
      <c r="O19" s="10">
        <f>N19/B19*100</f>
        <v>108.33333333333333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G8" sqref="G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9" t="str">
        <f>'02'!B2:S2</f>
        <v>Январь - Февраль 2023 г.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40" t="s">
        <v>18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40" t="s">
        <v>19</v>
      </c>
      <c r="K4" s="38" t="s">
        <v>0</v>
      </c>
      <c r="L4" s="38" t="s">
        <v>0</v>
      </c>
      <c r="M4" s="38" t="s">
        <v>0</v>
      </c>
      <c r="N4" s="38"/>
      <c r="O4" s="38"/>
      <c r="P4" s="38"/>
      <c r="Q4" s="38"/>
      <c r="R4" s="38"/>
      <c r="S4" s="38"/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8">
        <f>F7/B7*100</f>
        <v>100</v>
      </c>
      <c r="I7" s="28">
        <f>G7/C7*100</f>
        <v>100</v>
      </c>
      <c r="J7" s="2">
        <v>0</v>
      </c>
      <c r="K7" s="20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9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20">
        <v>7102707.47</v>
      </c>
      <c r="H8" s="28">
        <f aca="true" t="shared" si="0" ref="H8:I18">F8/B8*100</f>
        <v>86.11111111111111</v>
      </c>
      <c r="I8" s="28">
        <f t="shared" si="0"/>
        <v>64.54722224128871</v>
      </c>
      <c r="J8" s="2">
        <v>1</v>
      </c>
      <c r="K8" s="20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2" ref="D9:E17">B9/B9*100</f>
        <v>#DIV/0!</v>
      </c>
      <c r="E9" s="14" t="e">
        <f t="shared" si="2"/>
        <v>#DIV/0!</v>
      </c>
      <c r="F9" s="2">
        <v>0</v>
      </c>
      <c r="G9" s="20">
        <v>0</v>
      </c>
      <c r="H9" s="28" t="e">
        <f t="shared" si="0"/>
        <v>#DIV/0!</v>
      </c>
      <c r="I9" s="28" t="e">
        <f t="shared" si="0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20">
        <v>0</v>
      </c>
      <c r="H10" s="28" t="e">
        <f t="shared" si="0"/>
        <v>#DIV/0!</v>
      </c>
      <c r="I10" s="28" t="e">
        <f t="shared" si="0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20">
        <v>0</v>
      </c>
      <c r="H11" s="28" t="e">
        <f t="shared" si="0"/>
        <v>#DIV/0!</v>
      </c>
      <c r="I11" s="28" t="e">
        <f t="shared" si="0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20">
        <v>0</v>
      </c>
      <c r="H12" s="28" t="e">
        <f t="shared" si="0"/>
        <v>#DIV/0!</v>
      </c>
      <c r="I12" s="28" t="e">
        <f t="shared" si="0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20">
        <v>0</v>
      </c>
      <c r="H13" s="28" t="e">
        <f t="shared" si="0"/>
        <v>#DIV/0!</v>
      </c>
      <c r="I13" s="28" t="e">
        <f t="shared" si="0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20">
        <v>0</v>
      </c>
      <c r="H14" s="28" t="e">
        <f t="shared" si="0"/>
        <v>#DIV/0!</v>
      </c>
      <c r="I14" s="28" t="e">
        <f t="shared" si="0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20">
        <v>0</v>
      </c>
      <c r="H15" s="28" t="e">
        <f t="shared" si="0"/>
        <v>#DIV/0!</v>
      </c>
      <c r="I15" s="28" t="e">
        <f t="shared" si="0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20">
        <v>0</v>
      </c>
      <c r="H16" s="28" t="e">
        <f t="shared" si="0"/>
        <v>#DIV/0!</v>
      </c>
      <c r="I16" s="28" t="e">
        <f t="shared" si="0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20">
        <v>0</v>
      </c>
      <c r="H17" s="28" t="e">
        <f t="shared" si="0"/>
        <v>#DIV/0!</v>
      </c>
      <c r="I17" s="28" t="e">
        <f t="shared" si="0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20">
        <v>0</v>
      </c>
      <c r="H18" s="28" t="e">
        <f t="shared" si="0"/>
        <v>#DIV/0!</v>
      </c>
      <c r="I18" s="28" t="e">
        <f t="shared" si="0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4" t="s">
        <v>1</v>
      </c>
      <c r="B1" s="34"/>
      <c r="C1" s="34"/>
      <c r="D1" s="35"/>
      <c r="E1" s="35"/>
      <c r="F1" s="35"/>
      <c r="G1" s="35"/>
      <c r="H1" s="35"/>
      <c r="I1" s="35"/>
      <c r="J1" s="35"/>
      <c r="K1" s="35"/>
    </row>
    <row r="2" spans="1:13" ht="38.25" customHeight="1">
      <c r="A2" s="42" t="s">
        <v>2</v>
      </c>
      <c r="B2" s="42"/>
      <c r="C2" s="42"/>
      <c r="D2" s="36" t="s">
        <v>78</v>
      </c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43" t="s">
        <v>3</v>
      </c>
      <c r="B3" s="43"/>
      <c r="C3" s="43"/>
      <c r="D3" s="37" t="s">
        <v>4</v>
      </c>
      <c r="E3" s="37"/>
      <c r="F3" s="37"/>
      <c r="G3" s="37"/>
      <c r="H3" s="37"/>
      <c r="I3" s="37"/>
      <c r="J3" s="37"/>
      <c r="K3" s="37"/>
      <c r="L3" s="37"/>
      <c r="M3" s="37"/>
    </row>
    <row r="4" spans="1:13" ht="182.25" customHeight="1">
      <c r="A4" s="38" t="s">
        <v>5</v>
      </c>
      <c r="B4" s="40" t="s">
        <v>61</v>
      </c>
      <c r="C4" s="38" t="s">
        <v>0</v>
      </c>
      <c r="D4" s="40" t="s">
        <v>55</v>
      </c>
      <c r="E4" s="38" t="s">
        <v>0</v>
      </c>
      <c r="F4" s="40" t="s">
        <v>56</v>
      </c>
      <c r="G4" s="38" t="s">
        <v>0</v>
      </c>
      <c r="H4" s="40" t="s">
        <v>62</v>
      </c>
      <c r="I4" s="38" t="s">
        <v>0</v>
      </c>
      <c r="J4" s="40" t="s">
        <v>59</v>
      </c>
      <c r="K4" s="38"/>
      <c r="L4" s="40" t="s">
        <v>60</v>
      </c>
      <c r="M4" s="38"/>
    </row>
    <row r="5" spans="1:13" ht="89.25" customHeight="1">
      <c r="A5" s="38" t="s">
        <v>0</v>
      </c>
      <c r="B5" s="26" t="s">
        <v>57</v>
      </c>
      <c r="C5" s="26" t="s">
        <v>58</v>
      </c>
      <c r="D5" s="26" t="s">
        <v>57</v>
      </c>
      <c r="E5" s="26" t="s">
        <v>58</v>
      </c>
      <c r="F5" s="26" t="s">
        <v>57</v>
      </c>
      <c r="G5" s="26" t="s">
        <v>58</v>
      </c>
      <c r="H5" s="26" t="s">
        <v>57</v>
      </c>
      <c r="I5" s="26" t="s">
        <v>58</v>
      </c>
      <c r="J5" s="26" t="s">
        <v>57</v>
      </c>
      <c r="K5" s="26" t="s">
        <v>58</v>
      </c>
      <c r="L5" s="26" t="s">
        <v>57</v>
      </c>
      <c r="M5" s="26" t="s">
        <v>58</v>
      </c>
    </row>
    <row r="6" spans="1:13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18"/>
      <c r="K6" s="18"/>
      <c r="L6" s="18"/>
      <c r="M6" s="18"/>
    </row>
    <row r="7" spans="1:13" ht="21" customHeight="1">
      <c r="A7" s="6" t="str">
        <f>'01'!A7</f>
        <v>Январь 2023.</v>
      </c>
      <c r="B7" s="2" t="str">
        <f>'01'!B7</f>
        <v>27</v>
      </c>
      <c r="C7" s="20" t="str">
        <f>'01'!C7</f>
        <v>4 150 916,90</v>
      </c>
      <c r="D7" s="6"/>
      <c r="E7" s="29"/>
      <c r="F7" s="6"/>
      <c r="G7" s="29"/>
      <c r="H7" s="2" t="str">
        <f>B7</f>
        <v>27</v>
      </c>
      <c r="I7" s="20" t="str">
        <f>C7</f>
        <v>4 150 916,90</v>
      </c>
      <c r="J7" s="6"/>
      <c r="K7" s="30"/>
      <c r="L7" s="6"/>
      <c r="M7" s="29"/>
    </row>
    <row r="8" spans="1:13" ht="21" customHeight="1">
      <c r="A8" s="6" t="str">
        <f>'01'!A8</f>
        <v>Февраль 2023.</v>
      </c>
      <c r="B8" s="2">
        <v>36</v>
      </c>
      <c r="C8" s="20">
        <v>11003893.31</v>
      </c>
      <c r="D8" s="6"/>
      <c r="E8" s="29"/>
      <c r="F8" s="6"/>
      <c r="G8" s="29"/>
      <c r="H8" s="2">
        <v>35</v>
      </c>
      <c r="I8" s="20">
        <v>9923893.31</v>
      </c>
      <c r="J8" s="6">
        <v>1</v>
      </c>
      <c r="K8" s="29">
        <v>1080000</v>
      </c>
      <c r="L8" s="6">
        <v>1</v>
      </c>
      <c r="M8" s="29">
        <v>1080000</v>
      </c>
    </row>
    <row r="9" spans="1:13" ht="21" customHeight="1" hidden="1" outlineLevel="1">
      <c r="A9" s="6" t="str">
        <f>'01'!A9</f>
        <v>Март 2023.</v>
      </c>
      <c r="B9" s="2"/>
      <c r="C9" s="20"/>
      <c r="D9" s="6"/>
      <c r="E9" s="29"/>
      <c r="F9" s="6"/>
      <c r="G9" s="29"/>
      <c r="H9" s="6"/>
      <c r="I9" s="29"/>
      <c r="J9" s="6"/>
      <c r="K9" s="29"/>
      <c r="L9" s="6"/>
      <c r="M9" s="29"/>
    </row>
    <row r="10" spans="1:13" ht="21" customHeight="1" hidden="1" outlineLevel="1">
      <c r="A10" s="6" t="str">
        <f>'01'!A10</f>
        <v>Апрель 2023.</v>
      </c>
      <c r="B10" s="2"/>
      <c r="C10" s="20"/>
      <c r="D10" s="6"/>
      <c r="E10" s="29"/>
      <c r="F10" s="6"/>
      <c r="G10" s="29"/>
      <c r="H10" s="6"/>
      <c r="I10" s="29"/>
      <c r="J10" s="6"/>
      <c r="K10" s="29"/>
      <c r="L10" s="6"/>
      <c r="M10" s="29"/>
    </row>
    <row r="11" spans="1:13" ht="21" customHeight="1" hidden="1" outlineLevel="1">
      <c r="A11" s="6" t="str">
        <f>'01'!A11</f>
        <v>Май 2023.</v>
      </c>
      <c r="B11" s="2"/>
      <c r="C11" s="20"/>
      <c r="D11" s="6"/>
      <c r="E11" s="29"/>
      <c r="F11" s="6"/>
      <c r="G11" s="29"/>
      <c r="H11" s="6"/>
      <c r="I11" s="29"/>
      <c r="J11" s="6"/>
      <c r="K11" s="29"/>
      <c r="L11" s="6"/>
      <c r="M11" s="29"/>
    </row>
    <row r="12" spans="1:13" ht="21" customHeight="1" hidden="1" outlineLevel="1">
      <c r="A12" s="6" t="str">
        <f>'01'!A12</f>
        <v>Июнь 2023.</v>
      </c>
      <c r="B12" s="2"/>
      <c r="C12" s="20"/>
      <c r="D12" s="6"/>
      <c r="E12" s="29"/>
      <c r="F12" s="6"/>
      <c r="G12" s="29"/>
      <c r="H12" s="6"/>
      <c r="I12" s="29"/>
      <c r="J12" s="6"/>
      <c r="K12" s="29"/>
      <c r="L12" s="6"/>
      <c r="M12" s="29"/>
    </row>
    <row r="13" spans="1:13" ht="21" customHeight="1" hidden="1" outlineLevel="1">
      <c r="A13" s="6" t="str">
        <f>'01'!A13</f>
        <v>Июль 2023.</v>
      </c>
      <c r="B13" s="2"/>
      <c r="C13" s="20"/>
      <c r="D13" s="6"/>
      <c r="E13" s="29"/>
      <c r="F13" s="6"/>
      <c r="G13" s="29"/>
      <c r="H13" s="6"/>
      <c r="I13" s="29"/>
      <c r="J13" s="6"/>
      <c r="K13" s="29"/>
      <c r="L13" s="6"/>
      <c r="M13" s="29"/>
    </row>
    <row r="14" spans="1:13" ht="21" customHeight="1" hidden="1" outlineLevel="1">
      <c r="A14" s="6" t="str">
        <f>'01'!A14</f>
        <v>Август 2023.</v>
      </c>
      <c r="B14" s="2"/>
      <c r="C14" s="20"/>
      <c r="D14" s="6"/>
      <c r="E14" s="29"/>
      <c r="F14" s="6"/>
      <c r="G14" s="29"/>
      <c r="H14" s="6"/>
      <c r="I14" s="29"/>
      <c r="J14" s="6"/>
      <c r="K14" s="29"/>
      <c r="L14" s="6"/>
      <c r="M14" s="29"/>
    </row>
    <row r="15" spans="1:13" ht="21" customHeight="1" hidden="1" outlineLevel="1">
      <c r="A15" s="6" t="str">
        <f>'01'!A15</f>
        <v>Сентябрь 2023.</v>
      </c>
      <c r="B15" s="2"/>
      <c r="C15" s="20"/>
      <c r="D15" s="6"/>
      <c r="E15" s="29"/>
      <c r="F15" s="6"/>
      <c r="G15" s="29"/>
      <c r="H15" s="6"/>
      <c r="I15" s="29"/>
      <c r="J15" s="6"/>
      <c r="K15" s="29"/>
      <c r="L15" s="6"/>
      <c r="M15" s="29"/>
    </row>
    <row r="16" spans="1:13" ht="21" customHeight="1" hidden="1" outlineLevel="1">
      <c r="A16" s="6" t="str">
        <f>'01'!A16</f>
        <v>Октябрь 2023.</v>
      </c>
      <c r="B16" s="2"/>
      <c r="C16" s="20"/>
      <c r="D16" s="6"/>
      <c r="E16" s="29"/>
      <c r="F16" s="6"/>
      <c r="G16" s="29"/>
      <c r="H16" s="6"/>
      <c r="I16" s="29"/>
      <c r="J16" s="6"/>
      <c r="K16" s="29"/>
      <c r="L16" s="6"/>
      <c r="M16" s="29"/>
    </row>
    <row r="17" spans="1:13" ht="21" customHeight="1" hidden="1" outlineLevel="1">
      <c r="A17" s="6" t="str">
        <f>'01'!A17</f>
        <v>Ноябрь 2023.</v>
      </c>
      <c r="B17" s="2"/>
      <c r="C17" s="20"/>
      <c r="D17" s="6"/>
      <c r="E17" s="29"/>
      <c r="F17" s="6"/>
      <c r="G17" s="29"/>
      <c r="H17" s="6"/>
      <c r="I17" s="20"/>
      <c r="J17" s="6"/>
      <c r="K17" s="29"/>
      <c r="L17" s="6"/>
      <c r="M17" s="29"/>
    </row>
    <row r="18" spans="1:13" ht="21" customHeight="1" hidden="1" outlineLevel="1">
      <c r="A18" s="6" t="str">
        <f>'01'!A18</f>
        <v>Декабрь 2023.</v>
      </c>
      <c r="B18" s="2"/>
      <c r="C18" s="20"/>
      <c r="D18" s="6"/>
      <c r="E18" s="29"/>
      <c r="F18" s="6"/>
      <c r="G18" s="29"/>
      <c r="H18" s="6"/>
      <c r="I18" s="29"/>
      <c r="J18" s="6"/>
      <c r="K18" s="29"/>
      <c r="L18" s="6"/>
      <c r="M18" s="29"/>
    </row>
    <row r="19" spans="2:11" ht="12.75" collapsed="1">
      <c r="B19" s="15">
        <f>SUM(B7:B12)</f>
        <v>36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35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5"/>
  <sheetViews>
    <sheetView zoomScale="110" zoomScaleNormal="110" zoomScalePageLayoutView="0" workbookViewId="0" topLeftCell="A1">
      <selection activeCell="N4" sqref="N4:Q4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41" t="s">
        <v>79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38" t="s">
        <v>6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38" t="s">
        <v>8</v>
      </c>
      <c r="K4" s="38" t="s">
        <v>0</v>
      </c>
      <c r="L4" s="38" t="s">
        <v>0</v>
      </c>
      <c r="M4" s="38" t="s">
        <v>0</v>
      </c>
      <c r="N4" s="45" t="s">
        <v>9</v>
      </c>
      <c r="O4" s="45" t="s">
        <v>0</v>
      </c>
      <c r="P4" s="45" t="s">
        <v>0</v>
      </c>
      <c r="Q4" s="45" t="s">
        <v>0</v>
      </c>
      <c r="R4" s="38" t="s">
        <v>10</v>
      </c>
      <c r="S4" s="38" t="s">
        <v>0</v>
      </c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customHeight="1">
      <c r="A7" s="5" t="s">
        <v>64</v>
      </c>
      <c r="B7" s="6" t="s">
        <v>76</v>
      </c>
      <c r="C7" s="6" t="s">
        <v>77</v>
      </c>
      <c r="D7" s="6" t="s">
        <v>22</v>
      </c>
      <c r="E7" s="6" t="s">
        <v>22</v>
      </c>
      <c r="F7" s="6" t="s">
        <v>76</v>
      </c>
      <c r="G7" s="6" t="s">
        <v>77</v>
      </c>
      <c r="H7" s="28">
        <f>F7/B7*100</f>
        <v>100</v>
      </c>
      <c r="I7" s="28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9">
        <v>3439361.4</v>
      </c>
      <c r="P7" s="28">
        <f>N7/B7*100</f>
        <v>62.96296296296296</v>
      </c>
      <c r="Q7" s="28">
        <f>O7/C7*100</f>
        <v>82.85787171504204</v>
      </c>
      <c r="R7" s="6" t="s">
        <v>76</v>
      </c>
      <c r="S7" s="6" t="s">
        <v>77</v>
      </c>
    </row>
    <row r="8" spans="1:19" ht="21" customHeight="1">
      <c r="A8" s="5" t="s">
        <v>65</v>
      </c>
      <c r="B8" s="6">
        <v>36</v>
      </c>
      <c r="C8" s="29">
        <v>11003893.31</v>
      </c>
      <c r="D8" s="6" t="s">
        <v>22</v>
      </c>
      <c r="E8" s="6" t="s">
        <v>22</v>
      </c>
      <c r="F8" s="27">
        <v>31</v>
      </c>
      <c r="G8" s="31">
        <v>7102707.47</v>
      </c>
      <c r="H8" s="28">
        <f>F8/B8*100</f>
        <v>86.11111111111111</v>
      </c>
      <c r="I8" s="28">
        <f>G8/C8*100</f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8">
        <f>N8/B8*100</f>
        <v>61.111111111111114</v>
      </c>
      <c r="Q8" s="28">
        <f>O8/C8*100</f>
        <v>38.10647678844134</v>
      </c>
      <c r="R8" s="6">
        <v>36</v>
      </c>
      <c r="S8" s="29">
        <v>11003893.31</v>
      </c>
    </row>
    <row r="9" spans="1:19" ht="21" customHeight="1">
      <c r="A9" s="5" t="s">
        <v>66</v>
      </c>
      <c r="B9" s="27" t="s">
        <v>80</v>
      </c>
      <c r="C9" s="27" t="s">
        <v>81</v>
      </c>
      <c r="D9" s="6" t="s">
        <v>22</v>
      </c>
      <c r="E9" s="6" t="s">
        <v>22</v>
      </c>
      <c r="F9" s="27">
        <v>0</v>
      </c>
      <c r="G9" s="44">
        <v>0</v>
      </c>
      <c r="H9" s="28">
        <f>F9/B9*100</f>
        <v>0</v>
      </c>
      <c r="I9" s="28">
        <f>G9/C9*100</f>
        <v>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8">
        <v>983036.54</v>
      </c>
      <c r="P9" s="28">
        <f>N9/B9*100</f>
        <v>69.76744186046511</v>
      </c>
      <c r="Q9" s="28">
        <f>O9/C9*100</f>
        <v>35.151860279045124</v>
      </c>
      <c r="R9" s="27" t="s">
        <v>80</v>
      </c>
      <c r="S9" s="27" t="s">
        <v>81</v>
      </c>
    </row>
    <row r="10" spans="1:19" ht="21" customHeight="1" hidden="1" outlineLevel="1">
      <c r="A10" s="5" t="s">
        <v>67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 hidden="1" outlineLevel="1">
      <c r="A11" s="5" t="s">
        <v>68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 hidden="1" outlineLevel="1">
      <c r="A12" s="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 hidden="1" outlineLevel="1">
      <c r="A13" s="5" t="s">
        <v>70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 hidden="1" outlineLevel="1">
      <c r="A14" s="5" t="s">
        <v>71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1" customHeight="1" hidden="1" outlineLevel="1">
      <c r="A15" s="5" t="s">
        <v>72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21" customHeight="1" hidden="1" outlineLevel="1">
      <c r="A16" s="5" t="s">
        <v>73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1" customHeight="1" hidden="1" outlineLevel="1">
      <c r="A17" s="5" t="s">
        <v>74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1" customHeight="1" hidden="1" outlineLevel="1">
      <c r="A18" s="5" t="s">
        <v>75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69</v>
      </c>
      <c r="O19" s="10">
        <f>N19/B19*100</f>
        <v>191.66666666666669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J9" sqref="J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9" t="str">
        <f>'03'!B2:S2</f>
        <v>Январь - Март 2023 г.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40" t="s">
        <v>18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40" t="s">
        <v>19</v>
      </c>
      <c r="K4" s="38" t="s">
        <v>0</v>
      </c>
      <c r="L4" s="38" t="s">
        <v>0</v>
      </c>
      <c r="M4" s="38" t="s">
        <v>0</v>
      </c>
      <c r="N4" s="38"/>
      <c r="O4" s="38"/>
      <c r="P4" s="38"/>
      <c r="Q4" s="38"/>
      <c r="R4" s="38"/>
      <c r="S4" s="38"/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8">
        <f>F7/B7*100</f>
        <v>100</v>
      </c>
      <c r="I7" s="28">
        <f>G7/C7*100</f>
        <v>100</v>
      </c>
      <c r="J7" s="2">
        <v>0</v>
      </c>
      <c r="K7" s="20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9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20">
        <v>7102707.47</v>
      </c>
      <c r="H8" s="28">
        <f aca="true" t="shared" si="0" ref="H8:I18">F8/B8*100</f>
        <v>86.11111111111111</v>
      </c>
      <c r="I8" s="28">
        <f t="shared" si="0"/>
        <v>64.54722224128871</v>
      </c>
      <c r="J8" s="2">
        <v>1</v>
      </c>
      <c r="K8" s="20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6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2">
        <f>'03'!F9</f>
        <v>0</v>
      </c>
      <c r="G9" s="2">
        <f>'03'!G9</f>
        <v>0</v>
      </c>
      <c r="H9" s="28">
        <f t="shared" si="0"/>
        <v>0</v>
      </c>
      <c r="I9" s="28">
        <f t="shared" si="0"/>
        <v>0</v>
      </c>
      <c r="J9" s="2">
        <v>0</v>
      </c>
      <c r="K9" s="20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20">
        <v>0</v>
      </c>
      <c r="H10" s="28" t="e">
        <f t="shared" si="0"/>
        <v>#DIV/0!</v>
      </c>
      <c r="I10" s="28" t="e">
        <f t="shared" si="0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20">
        <v>0</v>
      </c>
      <c r="H11" s="28" t="e">
        <f t="shared" si="0"/>
        <v>#DIV/0!</v>
      </c>
      <c r="I11" s="28" t="e">
        <f t="shared" si="0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20">
        <v>0</v>
      </c>
      <c r="H12" s="28" t="e">
        <f t="shared" si="0"/>
        <v>#DIV/0!</v>
      </c>
      <c r="I12" s="28" t="e">
        <f t="shared" si="0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20">
        <v>0</v>
      </c>
      <c r="H13" s="28" t="e">
        <f t="shared" si="0"/>
        <v>#DIV/0!</v>
      </c>
      <c r="I13" s="28" t="e">
        <f t="shared" si="0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20">
        <v>0</v>
      </c>
      <c r="H14" s="28" t="e">
        <f t="shared" si="0"/>
        <v>#DIV/0!</v>
      </c>
      <c r="I14" s="28" t="e">
        <f t="shared" si="0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20">
        <v>0</v>
      </c>
      <c r="H15" s="28" t="e">
        <f t="shared" si="0"/>
        <v>#DIV/0!</v>
      </c>
      <c r="I15" s="28" t="e">
        <f t="shared" si="0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20">
        <v>0</v>
      </c>
      <c r="H16" s="28" t="e">
        <f t="shared" si="0"/>
        <v>#DIV/0!</v>
      </c>
      <c r="I16" s="28" t="e">
        <f t="shared" si="0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20">
        <v>0</v>
      </c>
      <c r="H17" s="28" t="e">
        <f t="shared" si="0"/>
        <v>#DIV/0!</v>
      </c>
      <c r="I17" s="28" t="e">
        <f t="shared" si="0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20">
        <v>0</v>
      </c>
      <c r="H18" s="28" t="e">
        <f t="shared" si="0"/>
        <v>#DIV/0!</v>
      </c>
      <c r="I18" s="28" t="e">
        <f t="shared" si="0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tabSelected="1" zoomScale="120" zoomScaleNormal="120" zoomScalePageLayoutView="0" workbookViewId="0" topLeftCell="A1">
      <selection activeCell="B9" sqref="B9:C9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4" t="s">
        <v>1</v>
      </c>
      <c r="B1" s="34"/>
      <c r="C1" s="34"/>
      <c r="D1" s="35"/>
      <c r="E1" s="35"/>
      <c r="F1" s="35"/>
      <c r="G1" s="35"/>
      <c r="H1" s="35"/>
      <c r="I1" s="35"/>
      <c r="J1" s="35"/>
      <c r="K1" s="35"/>
    </row>
    <row r="2" spans="1:13" ht="38.25" customHeight="1">
      <c r="A2" s="42" t="s">
        <v>2</v>
      </c>
      <c r="B2" s="42"/>
      <c r="C2" s="42"/>
      <c r="D2" s="36" t="s">
        <v>79</v>
      </c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43" t="s">
        <v>3</v>
      </c>
      <c r="B3" s="43"/>
      <c r="C3" s="43"/>
      <c r="D3" s="37" t="s">
        <v>4</v>
      </c>
      <c r="E3" s="37"/>
      <c r="F3" s="37"/>
      <c r="G3" s="37"/>
      <c r="H3" s="37"/>
      <c r="I3" s="37"/>
      <c r="J3" s="37"/>
      <c r="K3" s="37"/>
      <c r="L3" s="37"/>
      <c r="M3" s="37"/>
    </row>
    <row r="4" spans="1:13" ht="182.25" customHeight="1">
      <c r="A4" s="38" t="s">
        <v>5</v>
      </c>
      <c r="B4" s="40" t="s">
        <v>61</v>
      </c>
      <c r="C4" s="38" t="s">
        <v>0</v>
      </c>
      <c r="D4" s="40" t="s">
        <v>55</v>
      </c>
      <c r="E4" s="38" t="s">
        <v>0</v>
      </c>
      <c r="F4" s="40" t="s">
        <v>56</v>
      </c>
      <c r="G4" s="38" t="s">
        <v>0</v>
      </c>
      <c r="H4" s="40" t="s">
        <v>62</v>
      </c>
      <c r="I4" s="38" t="s">
        <v>0</v>
      </c>
      <c r="J4" s="40" t="s">
        <v>59</v>
      </c>
      <c r="K4" s="38"/>
      <c r="L4" s="40" t="s">
        <v>60</v>
      </c>
      <c r="M4" s="38"/>
    </row>
    <row r="5" spans="1:13" ht="89.25" customHeight="1">
      <c r="A5" s="38" t="s">
        <v>0</v>
      </c>
      <c r="B5" s="26" t="s">
        <v>57</v>
      </c>
      <c r="C5" s="26" t="s">
        <v>58</v>
      </c>
      <c r="D5" s="26" t="s">
        <v>57</v>
      </c>
      <c r="E5" s="26" t="s">
        <v>58</v>
      </c>
      <c r="F5" s="26" t="s">
        <v>57</v>
      </c>
      <c r="G5" s="26" t="s">
        <v>58</v>
      </c>
      <c r="H5" s="26" t="s">
        <v>57</v>
      </c>
      <c r="I5" s="26" t="s">
        <v>58</v>
      </c>
      <c r="J5" s="26" t="s">
        <v>57</v>
      </c>
      <c r="K5" s="26" t="s">
        <v>58</v>
      </c>
      <c r="L5" s="26" t="s">
        <v>57</v>
      </c>
      <c r="M5" s="26" t="s">
        <v>58</v>
      </c>
    </row>
    <row r="6" spans="1:13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18"/>
      <c r="K6" s="18"/>
      <c r="L6" s="18"/>
      <c r="M6" s="18"/>
    </row>
    <row r="7" spans="1:13" ht="21" customHeight="1">
      <c r="A7" s="6" t="str">
        <f>'01'!A7</f>
        <v>Январь 2023.</v>
      </c>
      <c r="B7" s="2" t="str">
        <f>'01'!B7</f>
        <v>27</v>
      </c>
      <c r="C7" s="20" t="str">
        <f>'01'!C7</f>
        <v>4 150 916,90</v>
      </c>
      <c r="D7" s="6"/>
      <c r="E7" s="29"/>
      <c r="F7" s="6"/>
      <c r="G7" s="29"/>
      <c r="H7" s="2" t="str">
        <f>B7</f>
        <v>27</v>
      </c>
      <c r="I7" s="20" t="str">
        <f>C7</f>
        <v>4 150 916,90</v>
      </c>
      <c r="J7" s="6"/>
      <c r="K7" s="30"/>
      <c r="L7" s="6"/>
      <c r="M7" s="29"/>
    </row>
    <row r="8" spans="1:13" ht="21" customHeight="1">
      <c r="A8" s="6" t="str">
        <f>'01'!A8</f>
        <v>Февраль 2023.</v>
      </c>
      <c r="B8" s="2">
        <v>36</v>
      </c>
      <c r="C8" s="20">
        <v>11003893.31</v>
      </c>
      <c r="D8" s="6"/>
      <c r="E8" s="29"/>
      <c r="F8" s="6"/>
      <c r="G8" s="29"/>
      <c r="H8" s="2">
        <v>35</v>
      </c>
      <c r="I8" s="20">
        <v>9923893.31</v>
      </c>
      <c r="J8" s="6">
        <v>1</v>
      </c>
      <c r="K8" s="29">
        <v>1080000</v>
      </c>
      <c r="L8" s="6">
        <v>1</v>
      </c>
      <c r="M8" s="29">
        <v>1080000</v>
      </c>
    </row>
    <row r="9" spans="1:13" ht="21" customHeight="1">
      <c r="A9" s="6" t="str">
        <f>'01'!A9</f>
        <v>Март 2023.</v>
      </c>
      <c r="B9" s="6">
        <v>43</v>
      </c>
      <c r="C9" s="29">
        <v>2796542.01</v>
      </c>
      <c r="D9" s="6"/>
      <c r="E9" s="29"/>
      <c r="F9" s="6"/>
      <c r="G9" s="29"/>
      <c r="H9" s="6">
        <v>43</v>
      </c>
      <c r="I9" s="29">
        <v>2796542.01</v>
      </c>
      <c r="J9" s="6"/>
      <c r="K9" s="29"/>
      <c r="L9" s="6"/>
      <c r="M9" s="29"/>
    </row>
    <row r="10" spans="1:13" ht="21" customHeight="1" hidden="1" outlineLevel="1">
      <c r="A10" s="6" t="str">
        <f>'01'!A10</f>
        <v>Апрель 2023.</v>
      </c>
      <c r="B10" s="2"/>
      <c r="C10" s="20"/>
      <c r="D10" s="6"/>
      <c r="E10" s="29"/>
      <c r="F10" s="6"/>
      <c r="G10" s="29"/>
      <c r="H10" s="6"/>
      <c r="I10" s="29"/>
      <c r="J10" s="6"/>
      <c r="K10" s="29"/>
      <c r="L10" s="6"/>
      <c r="M10" s="29"/>
    </row>
    <row r="11" spans="1:13" ht="21" customHeight="1" hidden="1" outlineLevel="1">
      <c r="A11" s="6" t="str">
        <f>'01'!A11</f>
        <v>Май 2023.</v>
      </c>
      <c r="B11" s="2"/>
      <c r="C11" s="20"/>
      <c r="D11" s="6"/>
      <c r="E11" s="29"/>
      <c r="F11" s="6"/>
      <c r="G11" s="29"/>
      <c r="H11" s="6"/>
      <c r="I11" s="29"/>
      <c r="J11" s="6"/>
      <c r="K11" s="29"/>
      <c r="L11" s="6"/>
      <c r="M11" s="29"/>
    </row>
    <row r="12" spans="1:13" ht="21" customHeight="1" hidden="1" outlineLevel="1">
      <c r="A12" s="6" t="str">
        <f>'01'!A12</f>
        <v>Июнь 2023.</v>
      </c>
      <c r="B12" s="2"/>
      <c r="C12" s="20"/>
      <c r="D12" s="6"/>
      <c r="E12" s="29"/>
      <c r="F12" s="6"/>
      <c r="G12" s="29"/>
      <c r="H12" s="6"/>
      <c r="I12" s="29"/>
      <c r="J12" s="6"/>
      <c r="K12" s="29"/>
      <c r="L12" s="6"/>
      <c r="M12" s="29"/>
    </row>
    <row r="13" spans="1:13" ht="21" customHeight="1" hidden="1" outlineLevel="1">
      <c r="A13" s="6" t="str">
        <f>'01'!A13</f>
        <v>Июль 2023.</v>
      </c>
      <c r="B13" s="2"/>
      <c r="C13" s="20"/>
      <c r="D13" s="6"/>
      <c r="E13" s="29"/>
      <c r="F13" s="6"/>
      <c r="G13" s="29"/>
      <c r="H13" s="6"/>
      <c r="I13" s="29"/>
      <c r="J13" s="6"/>
      <c r="K13" s="29"/>
      <c r="L13" s="6"/>
      <c r="M13" s="29"/>
    </row>
    <row r="14" spans="1:13" ht="21" customHeight="1" hidden="1" outlineLevel="1">
      <c r="A14" s="6" t="str">
        <f>'01'!A14</f>
        <v>Август 2023.</v>
      </c>
      <c r="B14" s="2"/>
      <c r="C14" s="20"/>
      <c r="D14" s="6"/>
      <c r="E14" s="29"/>
      <c r="F14" s="6"/>
      <c r="G14" s="29"/>
      <c r="H14" s="6"/>
      <c r="I14" s="29"/>
      <c r="J14" s="6"/>
      <c r="K14" s="29"/>
      <c r="L14" s="6"/>
      <c r="M14" s="29"/>
    </row>
    <row r="15" spans="1:13" ht="21" customHeight="1" hidden="1" outlineLevel="1">
      <c r="A15" s="6" t="str">
        <f>'01'!A15</f>
        <v>Сентябрь 2023.</v>
      </c>
      <c r="B15" s="2"/>
      <c r="C15" s="20"/>
      <c r="D15" s="6"/>
      <c r="E15" s="29"/>
      <c r="F15" s="6"/>
      <c r="G15" s="29"/>
      <c r="H15" s="6"/>
      <c r="I15" s="29"/>
      <c r="J15" s="6"/>
      <c r="K15" s="29"/>
      <c r="L15" s="6"/>
      <c r="M15" s="29"/>
    </row>
    <row r="16" spans="1:13" ht="21" customHeight="1" hidden="1" outlineLevel="1">
      <c r="A16" s="6" t="str">
        <f>'01'!A16</f>
        <v>Октябрь 2023.</v>
      </c>
      <c r="B16" s="2"/>
      <c r="C16" s="20"/>
      <c r="D16" s="6"/>
      <c r="E16" s="29"/>
      <c r="F16" s="6"/>
      <c r="G16" s="29"/>
      <c r="H16" s="6"/>
      <c r="I16" s="29"/>
      <c r="J16" s="6"/>
      <c r="K16" s="29"/>
      <c r="L16" s="6"/>
      <c r="M16" s="29"/>
    </row>
    <row r="17" spans="1:13" ht="21" customHeight="1" hidden="1" outlineLevel="1">
      <c r="A17" s="6" t="str">
        <f>'01'!A17</f>
        <v>Ноябрь 2023.</v>
      </c>
      <c r="B17" s="2"/>
      <c r="C17" s="20"/>
      <c r="D17" s="6"/>
      <c r="E17" s="29"/>
      <c r="F17" s="6"/>
      <c r="G17" s="29"/>
      <c r="H17" s="6"/>
      <c r="I17" s="20"/>
      <c r="J17" s="6"/>
      <c r="K17" s="29"/>
      <c r="L17" s="6"/>
      <c r="M17" s="29"/>
    </row>
    <row r="18" spans="1:13" ht="21" customHeight="1" hidden="1" outlineLevel="1">
      <c r="A18" s="6" t="str">
        <f>'01'!A18</f>
        <v>Декабрь 2023.</v>
      </c>
      <c r="B18" s="2"/>
      <c r="C18" s="20"/>
      <c r="D18" s="6"/>
      <c r="E18" s="29"/>
      <c r="F18" s="6"/>
      <c r="G18" s="29"/>
      <c r="H18" s="6"/>
      <c r="I18" s="29"/>
      <c r="J18" s="6"/>
      <c r="K18" s="29"/>
      <c r="L18" s="6"/>
      <c r="M18" s="29"/>
    </row>
    <row r="19" spans="2:11" ht="12.75" collapsed="1">
      <c r="B19" s="15">
        <f>SUM(B7:B12)</f>
        <v>79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78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9" t="str">
        <f>'05'!B2:S2</f>
        <v>Январь - май 2021 г.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40" t="s">
        <v>18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40" t="s">
        <v>19</v>
      </c>
      <c r="K4" s="38" t="s">
        <v>0</v>
      </c>
      <c r="L4" s="38" t="s">
        <v>0</v>
      </c>
      <c r="M4" s="38" t="s">
        <v>0</v>
      </c>
      <c r="N4" s="38"/>
      <c r="O4" s="38"/>
      <c r="P4" s="38"/>
      <c r="Q4" s="38"/>
      <c r="R4" s="38"/>
      <c r="S4" s="38"/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8"/>
      <c r="O6" s="18"/>
      <c r="P6" s="19"/>
      <c r="Q6" s="18"/>
      <c r="R6" s="18"/>
      <c r="S6" s="18"/>
    </row>
    <row r="7" spans="1:19" ht="21" customHeight="1">
      <c r="A7" s="6" t="e">
        <f>#REF!</f>
        <v>#REF!</v>
      </c>
      <c r="B7" s="6" t="e">
        <f>#REF!</f>
        <v>#REF!</v>
      </c>
      <c r="C7" s="6" t="e">
        <f>#REF!</f>
        <v>#REF!</v>
      </c>
      <c r="D7" s="14" t="e">
        <f aca="true" t="shared" si="0" ref="D7:E9">B7/B7*100</f>
        <v>#REF!</v>
      </c>
      <c r="E7" s="14" t="e">
        <f t="shared" si="0"/>
        <v>#REF!</v>
      </c>
      <c r="F7" s="6" t="e">
        <f>#REF!</f>
        <v>#REF!</v>
      </c>
      <c r="G7" s="6" t="e">
        <f>#REF!</f>
        <v>#REF!</v>
      </c>
      <c r="H7" s="14" t="e">
        <f>F7/B7*100</f>
        <v>#REF!</v>
      </c>
      <c r="I7" s="14" t="e">
        <f>G7/C7*100</f>
        <v>#REF!</v>
      </c>
      <c r="J7" s="2">
        <v>0</v>
      </c>
      <c r="K7" s="20">
        <v>0</v>
      </c>
      <c r="L7" s="14" t="e">
        <f>J7/F7*100</f>
        <v>#REF!</v>
      </c>
      <c r="M7" s="14" t="e">
        <f>K7/G7*100</f>
        <v>#REF!</v>
      </c>
      <c r="N7" s="2"/>
      <c r="O7" s="12"/>
      <c r="P7" s="13"/>
      <c r="Q7" s="13"/>
      <c r="R7" s="5"/>
      <c r="S7" s="5"/>
    </row>
    <row r="8" spans="1:19" ht="21" customHeight="1">
      <c r="A8" s="6" t="e">
        <f>#REF!</f>
        <v>#REF!</v>
      </c>
      <c r="B8" s="2" t="e">
        <f>#REF!</f>
        <v>#REF!</v>
      </c>
      <c r="C8" s="2" t="e">
        <f>#REF!</f>
        <v>#REF!</v>
      </c>
      <c r="D8" s="14" t="e">
        <f t="shared" si="0"/>
        <v>#REF!</v>
      </c>
      <c r="E8" s="14" t="e">
        <f t="shared" si="0"/>
        <v>#REF!</v>
      </c>
      <c r="F8" s="2" t="e">
        <f>#REF!</f>
        <v>#REF!</v>
      </c>
      <c r="G8" s="2" t="e">
        <f>#REF!</f>
        <v>#REF!</v>
      </c>
      <c r="H8" s="14" t="e">
        <f>F8/B8*100</f>
        <v>#REF!</v>
      </c>
      <c r="I8" s="14" t="e">
        <f>G8/C8*100</f>
        <v>#REF!</v>
      </c>
      <c r="J8" s="2" t="e">
        <f>#REF!</f>
        <v>#REF!</v>
      </c>
      <c r="K8" s="2" t="e">
        <f>#REF!</f>
        <v>#REF!</v>
      </c>
      <c r="L8" s="14" t="e">
        <f aca="true" t="shared" si="1" ref="L8:M18">J8/F8*100</f>
        <v>#REF!</v>
      </c>
      <c r="M8" s="14" t="e">
        <f t="shared" si="1"/>
        <v>#REF!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e">
        <f>#REF!</f>
        <v>#REF!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e">
        <f>#REF!</f>
        <v>#REF!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e">
        <f>#REF!</f>
        <v>#REF!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e">
        <f>#REF!</f>
        <v>#REF!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e">
        <f>#REF!</f>
        <v>#REF!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e">
        <f>#REF!</f>
        <v>#REF!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e">
        <f>#REF!</f>
        <v>#REF!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e">
        <f>#REF!</f>
        <v>#REF!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e">
        <f>#REF!</f>
        <v>#REF!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 t="e">
        <f>SUM(B7:B12)</f>
        <v>#REF!</v>
      </c>
      <c r="C19" s="15"/>
      <c r="D19" s="15"/>
      <c r="E19" s="15"/>
      <c r="F19" s="15" t="e">
        <f>SUM(F7:F12)</f>
        <v>#REF!</v>
      </c>
      <c r="G19" s="15"/>
      <c r="H19" s="15"/>
      <c r="I19" s="15"/>
      <c r="J19" s="15" t="e">
        <f>SUM(J7:J12)</f>
        <v>#REF!</v>
      </c>
      <c r="K19" s="15"/>
      <c r="L19" s="15"/>
      <c r="M19" s="15"/>
      <c r="N19" s="15">
        <f>SUM(N7:N12)</f>
        <v>0</v>
      </c>
      <c r="O19" s="16" t="e">
        <f>N19/B19*100</f>
        <v>#REF!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6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38" t="s">
        <v>6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38" t="s">
        <v>8</v>
      </c>
      <c r="K4" s="38" t="s">
        <v>0</v>
      </c>
      <c r="L4" s="38" t="s">
        <v>0</v>
      </c>
      <c r="M4" s="38" t="s">
        <v>0</v>
      </c>
      <c r="N4" s="38" t="s">
        <v>9</v>
      </c>
      <c r="O4" s="38" t="s">
        <v>0</v>
      </c>
      <c r="P4" s="38" t="s">
        <v>0</v>
      </c>
      <c r="Q4" s="38" t="s">
        <v>0</v>
      </c>
      <c r="R4" s="38" t="s">
        <v>10</v>
      </c>
      <c r="S4" s="38" t="s">
        <v>0</v>
      </c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customHeight="1">
      <c r="A7" s="6" t="s">
        <v>23</v>
      </c>
      <c r="B7" s="23" t="s">
        <v>24</v>
      </c>
      <c r="C7" s="23" t="s">
        <v>25</v>
      </c>
      <c r="D7" s="23" t="s">
        <v>22</v>
      </c>
      <c r="E7" s="23" t="s">
        <v>22</v>
      </c>
      <c r="F7" s="23" t="s">
        <v>21</v>
      </c>
      <c r="G7" s="23" t="s">
        <v>26</v>
      </c>
      <c r="H7" s="23" t="s">
        <v>27</v>
      </c>
      <c r="I7" s="23" t="s">
        <v>28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30</v>
      </c>
      <c r="B8" s="23" t="s">
        <v>20</v>
      </c>
      <c r="C8" s="23" t="s">
        <v>29</v>
      </c>
      <c r="D8" s="23" t="s">
        <v>22</v>
      </c>
      <c r="E8" s="23" t="s">
        <v>22</v>
      </c>
      <c r="F8" s="23" t="s">
        <v>20</v>
      </c>
      <c r="G8" s="23" t="s">
        <v>29</v>
      </c>
      <c r="H8" s="23" t="s">
        <v>22</v>
      </c>
      <c r="I8" s="23" t="s">
        <v>22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23" t="s">
        <v>20</v>
      </c>
      <c r="S8" s="23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31</v>
      </c>
      <c r="B11" s="2" t="s">
        <v>20</v>
      </c>
      <c r="C11" s="2" t="s">
        <v>33</v>
      </c>
      <c r="D11" s="2" t="s">
        <v>22</v>
      </c>
      <c r="E11" s="2" t="s">
        <v>22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20</v>
      </c>
      <c r="S11" s="8" t="s">
        <v>33</v>
      </c>
    </row>
    <row r="12" spans="1:19" ht="21" customHeight="1">
      <c r="A12" s="6" t="s">
        <v>39</v>
      </c>
      <c r="B12" s="23" t="s">
        <v>40</v>
      </c>
      <c r="C12" s="23" t="s">
        <v>41</v>
      </c>
      <c r="D12" s="23" t="s">
        <v>22</v>
      </c>
      <c r="E12" s="23" t="s">
        <v>22</v>
      </c>
      <c r="F12" s="23" t="s">
        <v>40</v>
      </c>
      <c r="G12" s="23" t="s">
        <v>41</v>
      </c>
      <c r="H12" s="23" t="s">
        <v>22</v>
      </c>
      <c r="I12" s="23" t="s">
        <v>22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40</v>
      </c>
      <c r="S12" s="23" t="s">
        <v>41</v>
      </c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9" t="str">
        <f>'06'!B2:S2</f>
        <v>Январь - июнь 2021 г.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40" t="s">
        <v>18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40" t="s">
        <v>19</v>
      </c>
      <c r="K4" s="38" t="s">
        <v>0</v>
      </c>
      <c r="L4" s="38" t="s">
        <v>0</v>
      </c>
      <c r="M4" s="38" t="s">
        <v>0</v>
      </c>
      <c r="N4" s="38"/>
      <c r="O4" s="38"/>
      <c r="P4" s="38"/>
      <c r="Q4" s="38"/>
      <c r="R4" s="38"/>
      <c r="S4" s="38"/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8"/>
      <c r="O6" s="18"/>
      <c r="P6" s="19"/>
      <c r="Q6" s="18"/>
      <c r="R6" s="18"/>
      <c r="S6" s="18"/>
    </row>
    <row r="7" spans="1:19" ht="21" customHeight="1">
      <c r="A7" s="6" t="e">
        <f>#REF!</f>
        <v>#REF!</v>
      </c>
      <c r="B7" s="6" t="e">
        <f>#REF!</f>
        <v>#REF!</v>
      </c>
      <c r="C7" s="6" t="e">
        <f>#REF!</f>
        <v>#REF!</v>
      </c>
      <c r="D7" s="14" t="e">
        <f aca="true" t="shared" si="0" ref="D7:E9">B7/B7*100</f>
        <v>#REF!</v>
      </c>
      <c r="E7" s="14" t="e">
        <f t="shared" si="0"/>
        <v>#REF!</v>
      </c>
      <c r="F7" s="6" t="e">
        <f>#REF!</f>
        <v>#REF!</v>
      </c>
      <c r="G7" s="6" t="e">
        <f>#REF!</f>
        <v>#REF!</v>
      </c>
      <c r="H7" s="14" t="e">
        <f>F7/B7*100</f>
        <v>#REF!</v>
      </c>
      <c r="I7" s="14" t="e">
        <f>G7/C7*100</f>
        <v>#REF!</v>
      </c>
      <c r="J7" s="2">
        <v>0</v>
      </c>
      <c r="K7" s="20">
        <v>0</v>
      </c>
      <c r="L7" s="14" t="e">
        <f>J7/F7*100</f>
        <v>#REF!</v>
      </c>
      <c r="M7" s="14" t="e">
        <f>K7/G7*100</f>
        <v>#REF!</v>
      </c>
      <c r="N7" s="2"/>
      <c r="O7" s="12"/>
      <c r="P7" s="13"/>
      <c r="Q7" s="13"/>
      <c r="R7" s="5"/>
      <c r="S7" s="5"/>
    </row>
    <row r="8" spans="1:19" ht="21" customHeight="1">
      <c r="A8" s="6" t="e">
        <f>#REF!</f>
        <v>#REF!</v>
      </c>
      <c r="B8" s="2" t="e">
        <f>#REF!</f>
        <v>#REF!</v>
      </c>
      <c r="C8" s="2" t="e">
        <f>#REF!</f>
        <v>#REF!</v>
      </c>
      <c r="D8" s="14" t="e">
        <f t="shared" si="0"/>
        <v>#REF!</v>
      </c>
      <c r="E8" s="14" t="e">
        <f t="shared" si="0"/>
        <v>#REF!</v>
      </c>
      <c r="F8" s="2" t="e">
        <f>#REF!</f>
        <v>#REF!</v>
      </c>
      <c r="G8" s="2" t="e">
        <f>#REF!</f>
        <v>#REF!</v>
      </c>
      <c r="H8" s="14" t="e">
        <f>F8/B8*100</f>
        <v>#REF!</v>
      </c>
      <c r="I8" s="14" t="e">
        <f>G8/C8*100</f>
        <v>#REF!</v>
      </c>
      <c r="J8" s="2" t="e">
        <f>#REF!</f>
        <v>#REF!</v>
      </c>
      <c r="K8" s="2" t="e">
        <f>#REF!</f>
        <v>#REF!</v>
      </c>
      <c r="L8" s="14" t="e">
        <f aca="true" t="shared" si="1" ref="L8:M18">J8/F8*100</f>
        <v>#REF!</v>
      </c>
      <c r="M8" s="14" t="e">
        <f t="shared" si="1"/>
        <v>#REF!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e">
        <f>#REF!</f>
        <v>#REF!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e">
        <f>#REF!</f>
        <v>#REF!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3" t="s">
        <v>40</v>
      </c>
      <c r="G12" s="23" t="s">
        <v>41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e">
        <f>#REF!</f>
        <v>#REF!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e">
        <f>#REF!</f>
        <v>#REF!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e">
        <f>#REF!</f>
        <v>#REF!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e">
        <f>#REF!</f>
        <v>#REF!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e">
        <f>#REF!</f>
        <v>#REF!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e">
        <f>#REF!</f>
        <v>#REF!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 t="e">
        <f>SUM(B7:B12)</f>
        <v>#REF!</v>
      </c>
      <c r="C19" s="15"/>
      <c r="D19" s="15"/>
      <c r="E19" s="15"/>
      <c r="F19" s="15" t="e">
        <f>SUM(F7:F12)</f>
        <v>#REF!</v>
      </c>
      <c r="G19" s="15"/>
      <c r="H19" s="15"/>
      <c r="I19" s="15"/>
      <c r="J19" s="15" t="e">
        <f>SUM(J7:J12)</f>
        <v>#REF!</v>
      </c>
      <c r="K19" s="15"/>
      <c r="L19" s="15"/>
      <c r="M19" s="15"/>
      <c r="N19" s="15">
        <f>SUM(N7:N12)</f>
        <v>0</v>
      </c>
      <c r="O19" s="16" t="e">
        <f>N19/B19*100</f>
        <v>#REF!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6" t="s">
        <v>42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38" t="s">
        <v>6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38" t="s">
        <v>8</v>
      </c>
      <c r="K4" s="38" t="s">
        <v>0</v>
      </c>
      <c r="L4" s="38" t="s">
        <v>0</v>
      </c>
      <c r="M4" s="38" t="s">
        <v>0</v>
      </c>
      <c r="N4" s="38" t="s">
        <v>9</v>
      </c>
      <c r="O4" s="38" t="s">
        <v>0</v>
      </c>
      <c r="P4" s="38" t="s">
        <v>0</v>
      </c>
      <c r="Q4" s="38" t="s">
        <v>0</v>
      </c>
      <c r="R4" s="38" t="s">
        <v>10</v>
      </c>
      <c r="S4" s="38" t="s">
        <v>0</v>
      </c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customHeight="1">
      <c r="A7" s="6" t="s">
        <v>23</v>
      </c>
      <c r="B7" s="23" t="s">
        <v>24</v>
      </c>
      <c r="C7" s="23" t="s">
        <v>25</v>
      </c>
      <c r="D7" s="23" t="s">
        <v>22</v>
      </c>
      <c r="E7" s="23" t="s">
        <v>22</v>
      </c>
      <c r="F7" s="23" t="s">
        <v>21</v>
      </c>
      <c r="G7" s="23" t="s">
        <v>26</v>
      </c>
      <c r="H7" s="23" t="s">
        <v>27</v>
      </c>
      <c r="I7" s="23" t="s">
        <v>28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30</v>
      </c>
      <c r="B8" s="23" t="s">
        <v>20</v>
      </c>
      <c r="C8" s="23" t="s">
        <v>29</v>
      </c>
      <c r="D8" s="23" t="s">
        <v>22</v>
      </c>
      <c r="E8" s="23" t="s">
        <v>22</v>
      </c>
      <c r="F8" s="23" t="s">
        <v>20</v>
      </c>
      <c r="G8" s="23" t="s">
        <v>29</v>
      </c>
      <c r="H8" s="23" t="s">
        <v>22</v>
      </c>
      <c r="I8" s="23" t="s">
        <v>22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23" t="s">
        <v>20</v>
      </c>
      <c r="S8" s="23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31</v>
      </c>
      <c r="B11" s="2" t="s">
        <v>20</v>
      </c>
      <c r="C11" s="2" t="s">
        <v>33</v>
      </c>
      <c r="D11" s="2" t="s">
        <v>22</v>
      </c>
      <c r="E11" s="2" t="s">
        <v>22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20</v>
      </c>
      <c r="S11" s="8" t="s">
        <v>33</v>
      </c>
    </row>
    <row r="12" spans="1:19" ht="21" customHeight="1">
      <c r="A12" s="6" t="s">
        <v>39</v>
      </c>
      <c r="B12" s="23" t="s">
        <v>40</v>
      </c>
      <c r="C12" s="23" t="s">
        <v>41</v>
      </c>
      <c r="D12" s="23" t="s">
        <v>22</v>
      </c>
      <c r="E12" s="23" t="s">
        <v>22</v>
      </c>
      <c r="F12" s="23" t="s">
        <v>40</v>
      </c>
      <c r="G12" s="23" t="s">
        <v>41</v>
      </c>
      <c r="H12" s="23" t="s">
        <v>22</v>
      </c>
      <c r="I12" s="23" t="s">
        <v>22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40</v>
      </c>
      <c r="S12" s="23" t="s">
        <v>41</v>
      </c>
    </row>
    <row r="13" spans="1:19" ht="21" customHeight="1">
      <c r="A13" s="6" t="s">
        <v>43</v>
      </c>
      <c r="B13" s="23" t="s">
        <v>44</v>
      </c>
      <c r="C13" s="23" t="s">
        <v>45</v>
      </c>
      <c r="D13" s="23" t="s">
        <v>22</v>
      </c>
      <c r="E13" s="23" t="s">
        <v>22</v>
      </c>
      <c r="F13" s="23" t="s">
        <v>20</v>
      </c>
      <c r="G13" s="23" t="s">
        <v>46</v>
      </c>
      <c r="H13" s="23" t="s">
        <v>47</v>
      </c>
      <c r="I13" s="23" t="s">
        <v>48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44</v>
      </c>
      <c r="S13" s="23" t="s">
        <v>45</v>
      </c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9" t="str">
        <f>'07'!B2:S2</f>
        <v>Январь - июль 2021 г.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40" t="s">
        <v>18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40" t="s">
        <v>19</v>
      </c>
      <c r="K4" s="38" t="s">
        <v>0</v>
      </c>
      <c r="L4" s="38" t="s">
        <v>0</v>
      </c>
      <c r="M4" s="38" t="s">
        <v>0</v>
      </c>
      <c r="N4" s="38"/>
      <c r="O4" s="38"/>
      <c r="P4" s="38"/>
      <c r="Q4" s="38"/>
      <c r="R4" s="38"/>
      <c r="S4" s="38"/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8"/>
      <c r="O6" s="18"/>
      <c r="P6" s="19"/>
      <c r="Q6" s="18"/>
      <c r="R6" s="18"/>
      <c r="S6" s="18"/>
    </row>
    <row r="7" spans="1:19" ht="21" customHeight="1">
      <c r="A7" s="6" t="e">
        <f>#REF!</f>
        <v>#REF!</v>
      </c>
      <c r="B7" s="6" t="e">
        <f>#REF!</f>
        <v>#REF!</v>
      </c>
      <c r="C7" s="6" t="e">
        <f>#REF!</f>
        <v>#REF!</v>
      </c>
      <c r="D7" s="14" t="e">
        <f aca="true" t="shared" si="0" ref="D7:E9">B7/B7*100</f>
        <v>#REF!</v>
      </c>
      <c r="E7" s="14" t="e">
        <f t="shared" si="0"/>
        <v>#REF!</v>
      </c>
      <c r="F7" s="6" t="e">
        <f>#REF!</f>
        <v>#REF!</v>
      </c>
      <c r="G7" s="6" t="e">
        <f>#REF!</f>
        <v>#REF!</v>
      </c>
      <c r="H7" s="14" t="e">
        <f>F7/B7*100</f>
        <v>#REF!</v>
      </c>
      <c r="I7" s="14" t="e">
        <f>G7/C7*100</f>
        <v>#REF!</v>
      </c>
      <c r="J7" s="2">
        <v>0</v>
      </c>
      <c r="K7" s="20">
        <v>0</v>
      </c>
      <c r="L7" s="14" t="e">
        <f>J7/F7*100</f>
        <v>#REF!</v>
      </c>
      <c r="M7" s="14" t="e">
        <f>K7/G7*100</f>
        <v>#REF!</v>
      </c>
      <c r="N7" s="2"/>
      <c r="O7" s="12"/>
      <c r="P7" s="13"/>
      <c r="Q7" s="13"/>
      <c r="R7" s="5"/>
      <c r="S7" s="5"/>
    </row>
    <row r="8" spans="1:19" ht="21" customHeight="1">
      <c r="A8" s="6" t="e">
        <f>#REF!</f>
        <v>#REF!</v>
      </c>
      <c r="B8" s="2" t="e">
        <f>#REF!</f>
        <v>#REF!</v>
      </c>
      <c r="C8" s="2" t="e">
        <f>#REF!</f>
        <v>#REF!</v>
      </c>
      <c r="D8" s="14" t="e">
        <f t="shared" si="0"/>
        <v>#REF!</v>
      </c>
      <c r="E8" s="14" t="e">
        <f t="shared" si="0"/>
        <v>#REF!</v>
      </c>
      <c r="F8" s="2" t="e">
        <f>#REF!</f>
        <v>#REF!</v>
      </c>
      <c r="G8" s="2" t="e">
        <f>#REF!</f>
        <v>#REF!</v>
      </c>
      <c r="H8" s="14" t="e">
        <f>F8/B8*100</f>
        <v>#REF!</v>
      </c>
      <c r="I8" s="14" t="e">
        <f>G8/C8*100</f>
        <v>#REF!</v>
      </c>
      <c r="J8" s="2" t="e">
        <f>#REF!</f>
        <v>#REF!</v>
      </c>
      <c r="K8" s="2" t="e">
        <f>#REF!</f>
        <v>#REF!</v>
      </c>
      <c r="L8" s="14" t="e">
        <f aca="true" t="shared" si="1" ref="L8:M18">J8/F8*100</f>
        <v>#REF!</v>
      </c>
      <c r="M8" s="14" t="e">
        <f t="shared" si="1"/>
        <v>#REF!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e">
        <f>#REF!</f>
        <v>#REF!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e">
        <f>#REF!</f>
        <v>#REF!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3" t="s">
        <v>40</v>
      </c>
      <c r="G12" s="23" t="s">
        <v>41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e">
        <f>#REF!</f>
        <v>#REF!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e">
        <f>#REF!</f>
        <v>#REF!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e">
        <f>#REF!</f>
        <v>#REF!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e">
        <f>#REF!</f>
        <v>#REF!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e">
        <f>#REF!</f>
        <v>#REF!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 t="e">
        <f>SUM(B7:B12)</f>
        <v>#REF!</v>
      </c>
      <c r="C19" s="15"/>
      <c r="D19" s="15"/>
      <c r="E19" s="15"/>
      <c r="F19" s="15" t="e">
        <f>SUM(F7:F12)</f>
        <v>#REF!</v>
      </c>
      <c r="G19" s="15"/>
      <c r="H19" s="15"/>
      <c r="I19" s="15"/>
      <c r="J19" s="15" t="e">
        <f>SUM(J7:J12)</f>
        <v>#REF!</v>
      </c>
      <c r="K19" s="15"/>
      <c r="L19" s="15"/>
      <c r="M19" s="15"/>
      <c r="N19" s="15">
        <f>SUM(N7:N12)</f>
        <v>0</v>
      </c>
      <c r="O19" s="16" t="e">
        <f>N19/B19*100</f>
        <v>#REF!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6" t="s">
        <v>52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38" t="s">
        <v>6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38" t="s">
        <v>8</v>
      </c>
      <c r="K4" s="38" t="s">
        <v>0</v>
      </c>
      <c r="L4" s="38" t="s">
        <v>0</v>
      </c>
      <c r="M4" s="38" t="s">
        <v>0</v>
      </c>
      <c r="N4" s="38" t="s">
        <v>9</v>
      </c>
      <c r="O4" s="38" t="s">
        <v>0</v>
      </c>
      <c r="P4" s="38" t="s">
        <v>0</v>
      </c>
      <c r="Q4" s="38" t="s">
        <v>0</v>
      </c>
      <c r="R4" s="38" t="s">
        <v>10</v>
      </c>
      <c r="S4" s="38" t="s">
        <v>0</v>
      </c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customHeight="1" hidden="1" outlineLevel="1">
      <c r="A7" s="6" t="s">
        <v>23</v>
      </c>
      <c r="B7" s="23" t="s">
        <v>24</v>
      </c>
      <c r="C7" s="23" t="s">
        <v>25</v>
      </c>
      <c r="D7" s="23" t="s">
        <v>22</v>
      </c>
      <c r="E7" s="23" t="s">
        <v>22</v>
      </c>
      <c r="F7" s="23" t="s">
        <v>21</v>
      </c>
      <c r="G7" s="23" t="s">
        <v>26</v>
      </c>
      <c r="H7" s="23" t="s">
        <v>27</v>
      </c>
      <c r="I7" s="23" t="s">
        <v>28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 hidden="1" outlineLevel="1">
      <c r="A8" s="6" t="s">
        <v>30</v>
      </c>
      <c r="B8" s="23" t="s">
        <v>20</v>
      </c>
      <c r="C8" s="23" t="s">
        <v>29</v>
      </c>
      <c r="D8" s="23" t="s">
        <v>22</v>
      </c>
      <c r="E8" s="23" t="s">
        <v>22</v>
      </c>
      <c r="F8" s="23" t="s">
        <v>20</v>
      </c>
      <c r="G8" s="23" t="s">
        <v>29</v>
      </c>
      <c r="H8" s="23" t="s">
        <v>22</v>
      </c>
      <c r="I8" s="23" t="s">
        <v>22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23" t="s">
        <v>20</v>
      </c>
      <c r="S8" s="23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31</v>
      </c>
      <c r="B11" s="2" t="s">
        <v>20</v>
      </c>
      <c r="C11" s="2" t="s">
        <v>33</v>
      </c>
      <c r="D11" s="2" t="s">
        <v>22</v>
      </c>
      <c r="E11" s="2" t="s">
        <v>22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20</v>
      </c>
      <c r="S11" s="8" t="s">
        <v>33</v>
      </c>
    </row>
    <row r="12" spans="1:19" ht="21" customHeight="1" hidden="1" outlineLevel="1">
      <c r="A12" s="6" t="s">
        <v>39</v>
      </c>
      <c r="B12" s="23" t="s">
        <v>40</v>
      </c>
      <c r="C12" s="23" t="s">
        <v>41</v>
      </c>
      <c r="D12" s="23" t="s">
        <v>22</v>
      </c>
      <c r="E12" s="23" t="s">
        <v>22</v>
      </c>
      <c r="F12" s="23" t="s">
        <v>40</v>
      </c>
      <c r="G12" s="23" t="s">
        <v>41</v>
      </c>
      <c r="H12" s="23" t="s">
        <v>22</v>
      </c>
      <c r="I12" s="23" t="s">
        <v>22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40</v>
      </c>
      <c r="S12" s="23" t="s">
        <v>41</v>
      </c>
    </row>
    <row r="13" spans="1:19" ht="21" customHeight="1" hidden="1" outlineLevel="1">
      <c r="A13" s="6" t="s">
        <v>43</v>
      </c>
      <c r="B13" s="23" t="s">
        <v>44</v>
      </c>
      <c r="C13" s="23" t="s">
        <v>45</v>
      </c>
      <c r="D13" s="23" t="s">
        <v>22</v>
      </c>
      <c r="E13" s="23" t="s">
        <v>22</v>
      </c>
      <c r="F13" s="23" t="s">
        <v>20</v>
      </c>
      <c r="G13" s="23" t="s">
        <v>46</v>
      </c>
      <c r="H13" s="23" t="s">
        <v>47</v>
      </c>
      <c r="I13" s="23" t="s">
        <v>48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44</v>
      </c>
      <c r="S13" s="23" t="s">
        <v>45</v>
      </c>
    </row>
    <row r="14" spans="1:19" ht="21" customHeight="1" hidden="1" outlineLevel="1">
      <c r="A14" s="6" t="s">
        <v>49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50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collapsed="1">
      <c r="A16" s="6" t="s">
        <v>51</v>
      </c>
      <c r="B16" s="6">
        <v>36</v>
      </c>
      <c r="C16" s="6">
        <v>5791742.18</v>
      </c>
      <c r="D16" s="23" t="s">
        <v>22</v>
      </c>
      <c r="E16" s="23" t="s">
        <v>22</v>
      </c>
      <c r="F16" s="6">
        <v>36</v>
      </c>
      <c r="G16" s="6">
        <v>5791742.18</v>
      </c>
      <c r="H16" s="23" t="s">
        <v>22</v>
      </c>
      <c r="I16" s="23" t="s">
        <v>22</v>
      </c>
      <c r="J16" s="23" t="s">
        <v>16</v>
      </c>
      <c r="K16" s="23" t="s">
        <v>17</v>
      </c>
      <c r="L16" s="23" t="s">
        <v>17</v>
      </c>
      <c r="M16" s="23" t="s">
        <v>17</v>
      </c>
      <c r="N16" s="23" t="s">
        <v>16</v>
      </c>
      <c r="O16" s="23" t="s">
        <v>17</v>
      </c>
      <c r="P16" s="23" t="s">
        <v>17</v>
      </c>
      <c r="Q16" s="23" t="s">
        <v>17</v>
      </c>
      <c r="R16" s="6">
        <v>36</v>
      </c>
      <c r="S16" s="6">
        <v>5791742.18</v>
      </c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9" t="str">
        <f>'10'!B2:S2</f>
        <v>Октябрь 2021 г.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40" t="s">
        <v>18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40" t="s">
        <v>19</v>
      </c>
      <c r="K4" s="38" t="s">
        <v>0</v>
      </c>
      <c r="L4" s="38" t="s">
        <v>0</v>
      </c>
      <c r="M4" s="38" t="s">
        <v>0</v>
      </c>
      <c r="N4" s="38"/>
      <c r="O4" s="38"/>
      <c r="P4" s="38"/>
      <c r="Q4" s="38"/>
      <c r="R4" s="38"/>
      <c r="S4" s="38"/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8"/>
      <c r="O6" s="18"/>
      <c r="P6" s="19"/>
      <c r="Q6" s="18"/>
      <c r="R6" s="18"/>
      <c r="S6" s="18"/>
    </row>
    <row r="7" spans="1:19" ht="21" customHeight="1" hidden="1" outlineLevel="1">
      <c r="A7" s="6" t="e">
        <f>#REF!</f>
        <v>#REF!</v>
      </c>
      <c r="B7" s="6" t="e">
        <f>#REF!</f>
        <v>#REF!</v>
      </c>
      <c r="C7" s="6" t="e">
        <f>#REF!</f>
        <v>#REF!</v>
      </c>
      <c r="D7" s="14" t="e">
        <f aca="true" t="shared" si="0" ref="D7:E9">B7/B7*100</f>
        <v>#REF!</v>
      </c>
      <c r="E7" s="14" t="e">
        <f t="shared" si="0"/>
        <v>#REF!</v>
      </c>
      <c r="F7" s="6" t="e">
        <f>#REF!</f>
        <v>#REF!</v>
      </c>
      <c r="G7" s="6" t="e">
        <f>#REF!</f>
        <v>#REF!</v>
      </c>
      <c r="H7" s="14" t="e">
        <f>F7/B7*100</f>
        <v>#REF!</v>
      </c>
      <c r="I7" s="14" t="e">
        <f>G7/C7*100</f>
        <v>#REF!</v>
      </c>
      <c r="J7" s="2">
        <v>0</v>
      </c>
      <c r="K7" s="20">
        <v>0</v>
      </c>
      <c r="L7" s="14" t="e">
        <f>J7/F7*100</f>
        <v>#REF!</v>
      </c>
      <c r="M7" s="14" t="e">
        <f>K7/G7*100</f>
        <v>#REF!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e">
        <f>#REF!</f>
        <v>#REF!</v>
      </c>
      <c r="B8" s="2" t="e">
        <f>#REF!</f>
        <v>#REF!</v>
      </c>
      <c r="C8" s="2" t="e">
        <f>#REF!</f>
        <v>#REF!</v>
      </c>
      <c r="D8" s="14" t="e">
        <f t="shared" si="0"/>
        <v>#REF!</v>
      </c>
      <c r="E8" s="14" t="e">
        <f t="shared" si="0"/>
        <v>#REF!</v>
      </c>
      <c r="F8" s="2" t="e">
        <f>#REF!</f>
        <v>#REF!</v>
      </c>
      <c r="G8" s="2" t="e">
        <f>#REF!</f>
        <v>#REF!</v>
      </c>
      <c r="H8" s="14" t="e">
        <f>F8/B8*100</f>
        <v>#REF!</v>
      </c>
      <c r="I8" s="14" t="e">
        <f>G8/C8*100</f>
        <v>#REF!</v>
      </c>
      <c r="J8" s="2" t="e">
        <f>#REF!</f>
        <v>#REF!</v>
      </c>
      <c r="K8" s="2" t="e">
        <f>#REF!</f>
        <v>#REF!</v>
      </c>
      <c r="L8" s="14" t="e">
        <f aca="true" t="shared" si="1" ref="L8:M18">J8/F8*100</f>
        <v>#REF!</v>
      </c>
      <c r="M8" s="14" t="e">
        <f t="shared" si="1"/>
        <v>#REF!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e">
        <f>#REF!</f>
        <v>#REF!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e">
        <f>#REF!</f>
        <v>#REF!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3" t="s">
        <v>40</v>
      </c>
      <c r="G12" s="23" t="s">
        <v>41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'10'!A14</f>
        <v>Август 2021.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2021.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collapsed="1">
      <c r="A16" s="6" t="str">
        <f>'10'!A16</f>
        <v>Октябрь 2021.</v>
      </c>
      <c r="B16" s="2">
        <f>'10'!B16</f>
        <v>36</v>
      </c>
      <c r="C16" s="2">
        <f>'10'!C16</f>
        <v>5791742.18</v>
      </c>
      <c r="D16" s="14">
        <f t="shared" si="4"/>
        <v>100</v>
      </c>
      <c r="E16" s="14">
        <f t="shared" si="4"/>
        <v>100</v>
      </c>
      <c r="F16" s="2">
        <f>'10'!F16</f>
        <v>36</v>
      </c>
      <c r="G16" s="2">
        <f>'10'!G16</f>
        <v>5791742.18</v>
      </c>
      <c r="H16" s="14">
        <f t="shared" si="3"/>
        <v>100</v>
      </c>
      <c r="I16" s="14">
        <f t="shared" si="3"/>
        <v>100</v>
      </c>
      <c r="J16" s="2">
        <v>0</v>
      </c>
      <c r="K16" s="20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'07'!A17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'07'!A18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 t="e">
        <f>SUM(B7:B12)</f>
        <v>#REF!</v>
      </c>
      <c r="C19" s="15"/>
      <c r="D19" s="15"/>
      <c r="E19" s="15"/>
      <c r="F19" s="15" t="e">
        <f>SUM(F7:F12)</f>
        <v>#REF!</v>
      </c>
      <c r="G19" s="15"/>
      <c r="H19" s="15"/>
      <c r="I19" s="15"/>
      <c r="J19" s="15" t="e">
        <f>SUM(J7:J12)</f>
        <v>#REF!</v>
      </c>
      <c r="K19" s="15"/>
      <c r="L19" s="15"/>
      <c r="M19" s="15"/>
      <c r="N19" s="15">
        <f>SUM(N7:N12)</f>
        <v>0</v>
      </c>
      <c r="O19" s="16" t="e">
        <f>N19/B19*100</f>
        <v>#REF!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49" sqref="A4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9" ht="38.25" customHeight="1">
      <c r="A2" s="3" t="s">
        <v>2</v>
      </c>
      <c r="B2" s="36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87" customHeight="1">
      <c r="A4" s="38" t="s">
        <v>5</v>
      </c>
      <c r="B4" s="38" t="s">
        <v>6</v>
      </c>
      <c r="C4" s="38" t="s">
        <v>0</v>
      </c>
      <c r="D4" s="38" t="s">
        <v>0</v>
      </c>
      <c r="E4" s="38" t="s">
        <v>0</v>
      </c>
      <c r="F4" s="38" t="s">
        <v>7</v>
      </c>
      <c r="G4" s="38" t="s">
        <v>0</v>
      </c>
      <c r="H4" s="38" t="s">
        <v>0</v>
      </c>
      <c r="I4" s="38" t="s">
        <v>0</v>
      </c>
      <c r="J4" s="38" t="s">
        <v>8</v>
      </c>
      <c r="K4" s="38" t="s">
        <v>0</v>
      </c>
      <c r="L4" s="38" t="s">
        <v>0</v>
      </c>
      <c r="M4" s="38" t="s">
        <v>0</v>
      </c>
      <c r="N4" s="38" t="s">
        <v>9</v>
      </c>
      <c r="O4" s="38" t="s">
        <v>0</v>
      </c>
      <c r="P4" s="38" t="s">
        <v>0</v>
      </c>
      <c r="Q4" s="38" t="s">
        <v>0</v>
      </c>
      <c r="R4" s="38" t="s">
        <v>10</v>
      </c>
      <c r="S4" s="38" t="s">
        <v>0</v>
      </c>
    </row>
    <row r="5" spans="1:19" ht="81.75" customHeight="1">
      <c r="A5" s="38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2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1" customHeight="1" hidden="1" outlineLevel="1">
      <c r="A7" s="6" t="s">
        <v>23</v>
      </c>
      <c r="B7" s="23" t="s">
        <v>24</v>
      </c>
      <c r="C7" s="23" t="s">
        <v>25</v>
      </c>
      <c r="D7" s="23" t="s">
        <v>22</v>
      </c>
      <c r="E7" s="23" t="s">
        <v>22</v>
      </c>
      <c r="F7" s="23" t="s">
        <v>21</v>
      </c>
      <c r="G7" s="23" t="s">
        <v>26</v>
      </c>
      <c r="H7" s="23" t="s">
        <v>27</v>
      </c>
      <c r="I7" s="23" t="s">
        <v>28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 hidden="1" outlineLevel="1">
      <c r="A8" s="6" t="s">
        <v>30</v>
      </c>
      <c r="B8" s="23" t="s">
        <v>20</v>
      </c>
      <c r="C8" s="23" t="s">
        <v>29</v>
      </c>
      <c r="D8" s="23" t="s">
        <v>22</v>
      </c>
      <c r="E8" s="23" t="s">
        <v>22</v>
      </c>
      <c r="F8" s="23" t="s">
        <v>20</v>
      </c>
      <c r="G8" s="23" t="s">
        <v>29</v>
      </c>
      <c r="H8" s="23" t="s">
        <v>22</v>
      </c>
      <c r="I8" s="23" t="s">
        <v>22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23" t="s">
        <v>20</v>
      </c>
      <c r="S8" s="23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31</v>
      </c>
      <c r="B11" s="2" t="s">
        <v>20</v>
      </c>
      <c r="C11" s="2" t="s">
        <v>33</v>
      </c>
      <c r="D11" s="2" t="s">
        <v>22</v>
      </c>
      <c r="E11" s="2" t="s">
        <v>22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20</v>
      </c>
      <c r="S11" s="8" t="s">
        <v>33</v>
      </c>
    </row>
    <row r="12" spans="1:19" ht="21" customHeight="1" hidden="1" outlineLevel="1">
      <c r="A12" s="6" t="s">
        <v>39</v>
      </c>
      <c r="B12" s="23" t="s">
        <v>40</v>
      </c>
      <c r="C12" s="23" t="s">
        <v>41</v>
      </c>
      <c r="D12" s="23" t="s">
        <v>22</v>
      </c>
      <c r="E12" s="23" t="s">
        <v>22</v>
      </c>
      <c r="F12" s="23" t="s">
        <v>40</v>
      </c>
      <c r="G12" s="23" t="s">
        <v>41</v>
      </c>
      <c r="H12" s="23" t="s">
        <v>22</v>
      </c>
      <c r="I12" s="23" t="s">
        <v>22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40</v>
      </c>
      <c r="S12" s="23" t="s">
        <v>41</v>
      </c>
    </row>
    <row r="13" spans="1:19" ht="21" customHeight="1" hidden="1" outlineLevel="1">
      <c r="A13" s="6" t="s">
        <v>43</v>
      </c>
      <c r="B13" s="23" t="s">
        <v>44</v>
      </c>
      <c r="C13" s="23" t="s">
        <v>45</v>
      </c>
      <c r="D13" s="23" t="s">
        <v>22</v>
      </c>
      <c r="E13" s="23" t="s">
        <v>22</v>
      </c>
      <c r="F13" s="23" t="s">
        <v>20</v>
      </c>
      <c r="G13" s="23" t="s">
        <v>46</v>
      </c>
      <c r="H13" s="23" t="s">
        <v>47</v>
      </c>
      <c r="I13" s="23" t="s">
        <v>48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44</v>
      </c>
      <c r="S13" s="23" t="s">
        <v>45</v>
      </c>
    </row>
    <row r="14" spans="1:19" ht="21" customHeight="1" hidden="1" outlineLevel="1">
      <c r="A14" s="6" t="s">
        <v>49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50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 t="s">
        <v>51</v>
      </c>
      <c r="B16" s="6">
        <v>36</v>
      </c>
      <c r="C16" s="6">
        <v>5791742.18</v>
      </c>
      <c r="D16" s="23" t="s">
        <v>22</v>
      </c>
      <c r="E16" s="23" t="s">
        <v>22</v>
      </c>
      <c r="F16" s="6">
        <v>36</v>
      </c>
      <c r="G16" s="6">
        <v>5791742.18</v>
      </c>
      <c r="H16" s="23" t="s">
        <v>22</v>
      </c>
      <c r="I16" s="23" t="s">
        <v>22</v>
      </c>
      <c r="J16" s="23" t="s">
        <v>16</v>
      </c>
      <c r="K16" s="23" t="s">
        <v>17</v>
      </c>
      <c r="L16" s="23" t="s">
        <v>17</v>
      </c>
      <c r="M16" s="23" t="s">
        <v>17</v>
      </c>
      <c r="N16" s="23" t="s">
        <v>16</v>
      </c>
      <c r="O16" s="23" t="s">
        <v>17</v>
      </c>
      <c r="P16" s="23" t="s">
        <v>17</v>
      </c>
      <c r="Q16" s="23" t="s">
        <v>17</v>
      </c>
      <c r="R16" s="6">
        <v>36</v>
      </c>
      <c r="S16" s="6">
        <v>5791742.18</v>
      </c>
    </row>
    <row r="17" spans="1:19" ht="21" customHeight="1" collapsed="1">
      <c r="A17" s="6" t="s">
        <v>53</v>
      </c>
      <c r="B17" s="21">
        <v>46</v>
      </c>
      <c r="C17" s="24">
        <v>1856586.9900000002</v>
      </c>
      <c r="D17" s="23" t="s">
        <v>22</v>
      </c>
      <c r="E17" s="23" t="s">
        <v>22</v>
      </c>
      <c r="F17" s="21">
        <v>46</v>
      </c>
      <c r="G17" s="24">
        <v>1856586.9900000002</v>
      </c>
      <c r="H17" s="23" t="s">
        <v>22</v>
      </c>
      <c r="I17" s="23" t="s">
        <v>22</v>
      </c>
      <c r="J17" s="23" t="s">
        <v>16</v>
      </c>
      <c r="K17" s="23" t="s">
        <v>17</v>
      </c>
      <c r="L17" s="23" t="s">
        <v>17</v>
      </c>
      <c r="M17" s="23" t="s">
        <v>17</v>
      </c>
      <c r="N17" s="23">
        <v>30</v>
      </c>
      <c r="O17" s="25">
        <v>1418423.68</v>
      </c>
      <c r="P17" s="23">
        <v>76.4</v>
      </c>
      <c r="Q17" s="23">
        <v>65.2</v>
      </c>
      <c r="R17" s="21">
        <v>46</v>
      </c>
      <c r="S17" s="24">
        <v>1856586.9900000002</v>
      </c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2022-03-11T07:28:38Z</cp:lastPrinted>
  <dcterms:modified xsi:type="dcterms:W3CDTF">2023-04-11T02:41:44Z</dcterms:modified>
  <cp:category/>
  <cp:version/>
  <cp:contentType/>
  <cp:contentStatus/>
</cp:coreProperties>
</file>